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4" activeTab="8"/>
  </bookViews>
  <sheets>
    <sheet name="部门收支总表" sheetId="1" r:id="rId1"/>
    <sheet name="部门收入总表" sheetId="2" r:id="rId2"/>
    <sheet name="部门支出总表" sheetId="3" r:id="rId3"/>
    <sheet name="财政拨款收支预算总表" sheetId="4" r:id="rId4"/>
    <sheet name="一般公共预算支出表" sheetId="5" r:id="rId5"/>
    <sheet name="基本支出预算表" sheetId="6" r:id="rId6"/>
    <sheet name="基金预算支出情况表" sheetId="7" r:id="rId7"/>
    <sheet name="财政拨款支出明细表（按经济分类科目）" sheetId="8" r:id="rId8"/>
    <sheet name="“三公”经费公共预算财政拨款支出情况表" sheetId="9" r:id="rId9"/>
    <sheet name="省本级绩效目标表-1" sheetId="10" r:id="rId10"/>
    <sheet name="省本级绩效目标表-2" sheetId="11" r:id="rId11"/>
    <sheet name="省对下绩效目标表" sheetId="12" r:id="rId12"/>
    <sheet name="政府采购表" sheetId="13" r:id="rId13"/>
  </sheets>
  <definedNames>
    <definedName name="_xlnm.Print_Titles" localSheetId="5">'基本支出预算表'!$2:$8</definedName>
    <definedName name="_xlnm.Print_Titles" localSheetId="6">'基金预算支出情况表'!$1:$4</definedName>
    <definedName name="_xlnm.Print_Titles" localSheetId="7">'财政拨款支出明细表（按经济分类科目）'!$2:$7</definedName>
  </definedNames>
  <calcPr fullCalcOnLoad="1"/>
</workbook>
</file>

<file path=xl/sharedStrings.xml><?xml version="1.0" encoding="utf-8"?>
<sst xmlns="http://schemas.openxmlformats.org/spreadsheetml/2006/main" count="1236" uniqueCount="655">
  <si>
    <t>1 部门财务收支总体情况表</t>
  </si>
  <si>
    <t>单位名称：中国民主建国会云南省委员会</t>
  </si>
  <si>
    <t>单位:万元</t>
  </si>
  <si>
    <t>收        入</t>
  </si>
  <si>
    <t>支        出</t>
  </si>
  <si>
    <t>项      目</t>
  </si>
  <si>
    <t>预算数</t>
  </si>
  <si>
    <t>项目（按功能分类）</t>
  </si>
  <si>
    <t>一、一般公共预算拨款</t>
  </si>
  <si>
    <t>一、一般公共服务支出</t>
  </si>
  <si>
    <t>二、政府性基金预算拨款</t>
  </si>
  <si>
    <t>二、外交支出</t>
  </si>
  <si>
    <t>三、国有资本经营预算收入</t>
  </si>
  <si>
    <t>三、国防支出</t>
  </si>
  <si>
    <t>四、事业收入</t>
  </si>
  <si>
    <t>四、公共安全支出</t>
  </si>
  <si>
    <t>五、事业单位经营收入</t>
  </si>
  <si>
    <t>五、教育支出</t>
  </si>
  <si>
    <t>六、其他收入</t>
  </si>
  <si>
    <t>六、科学技术支出</t>
  </si>
  <si>
    <t>七、上年结转</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</si>
  <si>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</si>
  <si>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</si>
  <si>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</si>
  <si>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</si>
  <si>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</si>
  <si>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</si>
  <si>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</si>
  <si>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</si>
  <si>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</si>
  <si>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</si>
  <si>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</si>
  <si>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</si>
  <si>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</si>
  <si>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</si>
  <si>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</si>
  <si>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</si>
  <si>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</si>
  <si>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收 入 总 计</t>
  </si>
  <si>
    <t>支 出 总 计</t>
  </si>
  <si>
    <t>2 部门收入总体情况表</t>
  </si>
  <si>
    <t>单位：万元</t>
  </si>
  <si>
    <t>2019年预算数</t>
  </si>
  <si>
    <t>一.一般公共预算财政拨款</t>
  </si>
  <si>
    <t>二.政府性基金预算财政拨款</t>
  </si>
  <si>
    <t>三.国有资本经营预算财政拨款</t>
  </si>
  <si>
    <t>四.事业收入</t>
  </si>
  <si>
    <t>五.事业单位经营收入</t>
  </si>
  <si>
    <t>六.其他收入</t>
  </si>
  <si>
    <t>七.上年结转</t>
  </si>
  <si>
    <t>3  部门支出总体情况表</t>
  </si>
  <si>
    <t>4 部门财政拨款收支总体情况表</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</si>
  <si>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</si>
  <si>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</si>
  <si>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</si>
  <si>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</si>
  <si>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</si>
  <si>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</si>
  <si>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</si>
  <si>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</si>
  <si>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</si>
  <si>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</si>
  <si>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</si>
  <si>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</si>
  <si>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</si>
  <si>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5、财政专户管理的收入</t>
  </si>
  <si>
    <t>（六）、科学技术支出</t>
  </si>
  <si>
    <t xml:space="preserve">  6、国有资源（资产）有偿使用收入</t>
  </si>
  <si>
    <t>（七）、文化旅游体育与传媒支出</t>
  </si>
  <si>
    <t>（二）政府性基金拨款</t>
  </si>
  <si>
    <t>（八)、社会保障和就业支出</t>
  </si>
  <si>
    <t>（三）国有资本经营预算收入</t>
  </si>
  <si>
    <t xml:space="preserve"> (九)、卫生健康支出</t>
  </si>
  <si>
    <t>二、上年结转</t>
  </si>
  <si>
    <t xml:space="preserve"> (十)、节能环保支出</t>
  </si>
  <si>
    <t xml:space="preserve"> (十一)、城乡社区支出</t>
  </si>
  <si>
    <t xml:space="preserve"> (十二)、农林水支出</t>
  </si>
  <si>
    <t xml:space="preserve"> (十三)、交通运输支出</t>
  </si>
  <si>
    <t xml:space="preserve"> (十四)、资源勘探信息等支出</t>
  </si>
  <si>
    <t xml:space="preserve"> (十五)、商业服务业等支出</t>
  </si>
  <si>
    <t xml:space="preserve"> (十六)、金融支出</t>
  </si>
  <si>
    <t xml:space="preserve"> (十七）、援助其他地区支出</t>
  </si>
  <si>
    <t>（十八）、自然资源海洋气象等支出</t>
  </si>
  <si>
    <t>（十九）、住房保障支出</t>
  </si>
  <si>
    <t>（二十）、粮油物资储备支出</t>
  </si>
  <si>
    <t>（二十一）、灾害防治及应急管理支出</t>
  </si>
  <si>
    <t>（二十二）、预备费</t>
  </si>
  <si>
    <t>（二十三）、其他支出</t>
  </si>
  <si>
    <t>二、结转下年</t>
  </si>
  <si>
    <t>5  部门一般公共预算本级财力安排支出情况表</t>
  </si>
  <si>
    <t>功能科目编码</t>
  </si>
  <si>
    <t>单位名称（功能科目）</t>
  </si>
  <si>
    <t>基本支出</t>
  </si>
  <si>
    <t>项目支出</t>
  </si>
  <si>
    <t>全年数</t>
  </si>
  <si>
    <t>已预拨</t>
  </si>
  <si>
    <t>抵扣上年垫付资金</t>
  </si>
  <si>
    <t>本次下达</t>
  </si>
  <si>
    <t>合计</t>
  </si>
  <si>
    <t>工资福利支出</t>
  </si>
  <si>
    <t>商品和服务支出</t>
  </si>
  <si>
    <t>对个人和家庭的补助</t>
  </si>
  <si>
    <t>部门预算 机动经费</t>
  </si>
  <si>
    <t>小计</t>
  </si>
  <si>
    <t>类</t>
  </si>
  <si>
    <t>款</t>
  </si>
  <si>
    <t>项</t>
  </si>
  <si>
    <t>人员支出</t>
  </si>
  <si>
    <t>人员支出其他</t>
  </si>
  <si>
    <t>其中：汽车保险费</t>
  </si>
  <si>
    <t>其中：汽车燃修费</t>
  </si>
  <si>
    <t>其中：行政人员公务交通补贴</t>
  </si>
  <si>
    <t>行政人员支出工资</t>
  </si>
  <si>
    <t>事业人员支出工资</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</si>
  <si>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</si>
  <si>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</si>
  <si>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</si>
  <si>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</si>
  <si>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</si>
  <si>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</si>
  <si>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</si>
  <si>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</si>
  <si>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</si>
  <si>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</si>
  <si>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</si>
  <si>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</si>
  <si>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</si>
  <si>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</si>
  <si>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</si>
  <si>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</si>
  <si>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</si>
  <si>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</si>
  <si>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</si>
  <si>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</si>
  <si>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</si>
  <si>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</si>
  <si>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</si>
  <si>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</si>
  <si>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</si>
  <si>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</si>
  <si>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</si>
  <si>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</si>
  <si>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中国民主建国会云南省委员会</t>
  </si>
  <si>
    <t xml:space="preserve">  中国民主建国会云南省委员会</t>
  </si>
  <si>
    <t xml:space="preserve">  一般公共服务支出</t>
  </si>
  <si>
    <t xml:space="preserve">    民主党派及工商联事务</t>
  </si>
  <si>
    <t>01</t>
  </si>
  <si>
    <t xml:space="preserve">      行政运行</t>
  </si>
  <si>
    <t xml:space="preserve">      其他民主党派及工商联事务支出</t>
  </si>
  <si>
    <t xml:space="preserve">  社会保障和就业支出</t>
  </si>
  <si>
    <t>05</t>
  </si>
  <si>
    <t xml:space="preserve">    行政事业单位离退休</t>
  </si>
  <si>
    <t xml:space="preserve">      归口管理的行政单位离退休</t>
  </si>
  <si>
    <t xml:space="preserve">      机关事业单位基本养老保险缴费支出</t>
  </si>
  <si>
    <t xml:space="preserve">  住房保障支出</t>
  </si>
  <si>
    <t>02</t>
  </si>
  <si>
    <t xml:space="preserve">    住房改革支出</t>
  </si>
  <si>
    <t xml:space="preserve">      住房公积金</t>
  </si>
  <si>
    <t>6  部门基本支出情况表</t>
  </si>
  <si>
    <t>部门预算经济科目编码</t>
  </si>
  <si>
    <t>单位、部门预算经济科目名称</t>
  </si>
  <si>
    <t>资金来源</t>
  </si>
  <si>
    <t>总计</t>
  </si>
  <si>
    <t>财政拨款</t>
  </si>
  <si>
    <t>单位自筹</t>
  </si>
  <si>
    <t>一般公共预算</t>
  </si>
  <si>
    <t>政府性基金预算</t>
  </si>
  <si>
    <t>国有资本经营预算</t>
  </si>
  <si>
    <t>本级财力</t>
  </si>
  <si>
    <t>专项收入</t>
  </si>
  <si>
    <t>执法办案
补助</t>
  </si>
  <si>
    <t>收费成本
补偿</t>
  </si>
  <si>
    <t>财政专户管理的收入</t>
  </si>
  <si>
    <t>国有资源（资产）有偿使用收入成本补偿</t>
  </si>
  <si>
    <t>上年结转</t>
  </si>
  <si>
    <t>事业收入</t>
  </si>
  <si>
    <t>事业单位
经营收入</t>
  </si>
  <si>
    <t>其他收入</t>
  </si>
  <si>
    <t/>
  </si>
  <si>
    <t xml:space="preserve">01  </t>
  </si>
  <si>
    <t xml:space="preserve">  基本工资</t>
  </si>
  <si>
    <t xml:space="preserve">02  </t>
  </si>
  <si>
    <t xml:space="preserve">  津贴补贴</t>
  </si>
  <si>
    <t xml:space="preserve">03  </t>
  </si>
  <si>
    <t xml:space="preserve">  奖金</t>
  </si>
  <si>
    <t xml:space="preserve">06  </t>
  </si>
  <si>
    <t xml:space="preserve">  伙食补助费</t>
  </si>
  <si>
    <t xml:space="preserve">07  </t>
  </si>
  <si>
    <t xml:space="preserve">  绩效工资</t>
  </si>
  <si>
    <t xml:space="preserve">08  </t>
  </si>
  <si>
    <t xml:space="preserve">  机关事业单位基本养老保险缴费</t>
  </si>
  <si>
    <t xml:space="preserve">09  </t>
  </si>
  <si>
    <t xml:space="preserve">  职业年金缴费</t>
  </si>
  <si>
    <t xml:space="preserve">10  </t>
  </si>
  <si>
    <t xml:space="preserve">  职工基本医疗保险缴费</t>
  </si>
  <si>
    <t xml:space="preserve">11  </t>
  </si>
  <si>
    <t xml:space="preserve">  公务员医疗补助缴费</t>
  </si>
  <si>
    <t xml:space="preserve">12  </t>
  </si>
  <si>
    <t xml:space="preserve">  其他社会保障缴费</t>
  </si>
  <si>
    <t xml:space="preserve">13  </t>
  </si>
  <si>
    <t xml:space="preserve">  住房公积金</t>
  </si>
  <si>
    <t xml:space="preserve">14  </t>
  </si>
  <si>
    <t xml:space="preserve">  医疗费</t>
  </si>
  <si>
    <t xml:space="preserve">99  </t>
  </si>
  <si>
    <t xml:space="preserve">  其他工资福利支出</t>
  </si>
  <si>
    <t xml:space="preserve">  办公费</t>
  </si>
  <si>
    <t xml:space="preserve">  印刷费</t>
  </si>
  <si>
    <t xml:space="preserve">  咨询费</t>
  </si>
  <si>
    <t xml:space="preserve">04  </t>
  </si>
  <si>
    <t xml:space="preserve">  手续费</t>
  </si>
  <si>
    <t xml:space="preserve">05  </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</si>
  <si>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</si>
  <si>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</si>
  <si>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</si>
  <si>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</si>
  <si>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</si>
  <si>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</si>
  <si>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</si>
  <si>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</si>
  <si>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</si>
  <si>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15  </t>
  </si>
  <si>
    <t xml:space="preserve">  会议费</t>
  </si>
  <si>
    <t xml:space="preserve">16  </t>
  </si>
  <si>
    <t xml:space="preserve">  培训费</t>
  </si>
  <si>
    <t xml:space="preserve">17  </t>
  </si>
  <si>
    <t xml:space="preserve">  公务接待费</t>
  </si>
  <si>
    <t xml:space="preserve">18  </t>
  </si>
  <si>
    <t xml:space="preserve">  专用材料费</t>
  </si>
  <si>
    <t xml:space="preserve">24  </t>
  </si>
  <si>
    <t xml:space="preserve">  被装购置费</t>
  </si>
  <si>
    <t xml:space="preserve">25  </t>
  </si>
  <si>
    <t xml:space="preserve">  专用燃料费</t>
  </si>
  <si>
    <t xml:space="preserve">26  </t>
  </si>
  <si>
    <t xml:space="preserve">  劳务费</t>
  </si>
  <si>
    <t xml:space="preserve">27  </t>
  </si>
  <si>
    <t xml:space="preserve">  委托业务费</t>
  </si>
  <si>
    <t xml:space="preserve">28  </t>
  </si>
  <si>
    <t xml:space="preserve">  工会经费</t>
  </si>
  <si>
    <t xml:space="preserve">29  </t>
  </si>
  <si>
    <t xml:space="preserve">  福利费</t>
  </si>
  <si>
    <t xml:space="preserve">31  </t>
  </si>
  <si>
    <t xml:space="preserve">  公务用车运行维护费</t>
  </si>
  <si>
    <t xml:space="preserve">39  </t>
  </si>
  <si>
    <t xml:space="preserve">  其他交通费用</t>
  </si>
  <si>
    <t xml:space="preserve">40  </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</si>
  <si>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</si>
  <si>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</si>
  <si>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</si>
  <si>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</si>
  <si>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</si>
  <si>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</si>
  <si>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</si>
  <si>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</si>
  <si>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</si>
  <si>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</si>
  <si>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</si>
  <si>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</si>
  <si>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</si>
  <si>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7  部门政府性基金预算支出情况表</t>
  </si>
  <si>
    <t>功能科目</t>
  </si>
  <si>
    <t>政府性基金预算支出</t>
  </si>
  <si>
    <t>科目名称</t>
  </si>
  <si>
    <t>支出总计</t>
  </si>
  <si>
    <t>8  财政拨款支出明细表（按经济科目分类）</t>
  </si>
  <si>
    <t>政府预算支出经济分类科目</t>
  </si>
  <si>
    <r>
      <rPr>
        <sz val="11"/>
        <color indexed="8"/>
        <rFont val="宋体"/>
        <family val="0"/>
      </rPr>
      <t>政府性基金</t>
    </r>
    <r>
      <rPr>
        <sz val="11"/>
        <color indexed="8"/>
        <rFont val="宋体"/>
        <family val="0"/>
      </rPr>
      <t>预算</t>
    </r>
  </si>
  <si>
    <t>部门预算支出经济分类科目</t>
  </si>
  <si>
    <t xml:space="preserve">501 </t>
  </si>
  <si>
    <t xml:space="preserve">    </t>
  </si>
  <si>
    <t>机关工资福利支出</t>
  </si>
  <si>
    <t xml:space="preserve">301 </t>
  </si>
  <si>
    <t>工资奖金津补贴</t>
  </si>
  <si>
    <t>基本工资</t>
  </si>
  <si>
    <t>社会保障缴费</t>
  </si>
  <si>
    <t>津贴补贴</t>
  </si>
  <si>
    <t>住房公积金</t>
  </si>
  <si>
    <t>奖金</t>
  </si>
  <si>
    <t>其他工资福利支出</t>
  </si>
  <si>
    <t>伙食补助费</t>
  </si>
  <si>
    <t xml:space="preserve">502 </t>
  </si>
  <si>
    <t>机关商品和服务支出</t>
  </si>
  <si>
    <t>绩效工资</t>
  </si>
  <si>
    <t>办公经费</t>
  </si>
  <si>
    <t>机关事业单位基本养老保险缴费</t>
  </si>
  <si>
    <t>会议费</t>
  </si>
  <si>
    <t>职业年金缴费</t>
  </si>
  <si>
    <t>培训费</t>
  </si>
  <si>
    <t>职工基本医疗保险缴费</t>
  </si>
  <si>
    <t>专用材料购置费</t>
  </si>
  <si>
    <t>公务员医疗补助缴费</t>
  </si>
  <si>
    <t>委托业务费</t>
  </si>
  <si>
    <t>其他社会保障缴费</t>
  </si>
  <si>
    <t>公务接待费</t>
  </si>
  <si>
    <t>因公出国（境）费用</t>
  </si>
  <si>
    <t>医疗费</t>
  </si>
  <si>
    <t>公务用车运行维护费</t>
  </si>
  <si>
    <t>维修（护）费</t>
  </si>
  <si>
    <t xml:space="preserve">302 </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</si>
  <si>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</si>
  <si>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</si>
  <si>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</si>
  <si>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</si>
  <si>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</si>
  <si>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</si>
  <si>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</si>
  <si>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</si>
  <si>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</si>
  <si>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</si>
  <si>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</si>
  <si>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</si>
  <si>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</si>
  <si>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</si>
  <si>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</si>
  <si>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</si>
  <si>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</si>
  <si>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</si>
  <si>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</si>
  <si>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</si>
  <si>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</si>
  <si>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</si>
  <si>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</si>
  <si>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505 </t>
  </si>
  <si>
    <t>对事业单位经常性补助</t>
  </si>
  <si>
    <t>专用材料费</t>
  </si>
  <si>
    <t>被装购置费</t>
  </si>
  <si>
    <t>专用燃料费</t>
  </si>
  <si>
    <t>其他对事业单位补助</t>
  </si>
  <si>
    <t>劳务费</t>
  </si>
  <si>
    <t xml:space="preserve">506 </t>
  </si>
  <si>
    <t>对事业单位资本性补助</t>
  </si>
  <si>
    <t>资本性支出（一）</t>
  </si>
  <si>
    <t>工会经费</t>
  </si>
  <si>
    <t>资本性支出（二）</t>
  </si>
  <si>
    <t>福利费</t>
  </si>
  <si>
    <t xml:space="preserve">507 </t>
  </si>
  <si>
    <t>对企业补助</t>
  </si>
  <si>
    <t>费用补贴</t>
  </si>
  <si>
    <t>其他交通费用</t>
  </si>
  <si>
    <t>利息补贴</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</si>
  <si>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</si>
  <si>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</si>
  <si>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</si>
  <si>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</si>
  <si>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</si>
  <si>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</si>
  <si>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</si>
  <si>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</si>
  <si>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</si>
  <si>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</si>
  <si>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</si>
  <si>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</si>
  <si>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</si>
  <si>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</si>
  <si>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</si>
  <si>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</si>
  <si>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</si>
  <si>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</si>
  <si>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</si>
  <si>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</si>
  <si>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</si>
  <si>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</si>
  <si>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</si>
  <si>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</si>
  <si>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</si>
  <si>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</si>
  <si>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</si>
  <si>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</si>
  <si>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</si>
  <si>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</si>
  <si>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</si>
  <si>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</si>
  <si>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</si>
  <si>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</si>
  <si>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</si>
  <si>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</si>
  <si>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</si>
  <si>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</si>
  <si>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</si>
  <si>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</si>
  <si>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</si>
  <si>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</si>
  <si>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</si>
  <si>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</si>
  <si>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</si>
  <si>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</si>
  <si>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</si>
  <si>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</si>
  <si>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</si>
  <si>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</si>
  <si>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</si>
  <si>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</si>
  <si>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</si>
  <si>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</si>
  <si>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</si>
  <si>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</si>
  <si>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</si>
  <si>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</si>
  <si>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</si>
  <si>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</si>
  <si>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</si>
  <si>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</si>
  <si>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</si>
  <si>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</si>
  <si>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</si>
  <si>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</si>
  <si>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</si>
  <si>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</si>
  <si>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</si>
  <si>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</si>
  <si>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</si>
  <si>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</si>
  <si>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</si>
  <si>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</si>
  <si>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</si>
  <si>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</si>
  <si>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</si>
  <si>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</si>
  <si>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</si>
  <si>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9  部门一般公共预算“三公”经费支出情况表</t>
  </si>
  <si>
    <t>部门：中国民主建国会云南省委员会</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</si>
  <si>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</si>
  <si>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</si>
  <si>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</si>
  <si>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</si>
  <si>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</si>
  <si>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</si>
  <si>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</si>
  <si>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</si>
  <si>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</si>
  <si>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</si>
  <si>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</si>
  <si>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2019年度一般公共预算财政拨款“三公”经费预算支出数比2018年减少1.79万元，下降28.92%。2019年度一般公共预算财政拨款“三公”经费支出预算减少的主要原因为单位厉行节约，减少接待费用。
1、公务用车购置及运行费预算支出比2018年减少1.69万元，减少27.3%，原因为单位实行交通补贴以后，公车使用范围次数减少；
2、公务接待费预算支出比2018年减少0.10万元，下降1.61%；原因为单位厉行节约，减少接待费用。</t>
  </si>
  <si>
    <t>10 省本级项目支出绩效目标表（本次下达）</t>
  </si>
  <si>
    <t>单位名称、项目名称</t>
  </si>
  <si>
    <t>项目目标</t>
  </si>
  <si>
    <t>一级指标</t>
  </si>
  <si>
    <t>二级指标</t>
  </si>
  <si>
    <t>三级指标</t>
  </si>
  <si>
    <t>指标值</t>
  </si>
  <si>
    <t>绩效指标值设定依据及数据来源</t>
  </si>
  <si>
    <t>说明</t>
  </si>
  <si>
    <t xml:space="preserve">    党务活动经费</t>
  </si>
  <si>
    <t>1.全省发展会员200名；2.预计省直属会员将达2120名，对省直属的2120名会员进行经费补助，每位50元，共计10.6万元，费用用于支部正常开展组织生活、会员交流培训等，通过经费支持，确保会员的组织生活正常开展；3.1个地方组织，6个直属基层组织顺利完成换届，费用共计4.4万元，确保顺利完成换届，显著提高直属基层组织的凝聚力和参政议政能力。</t>
  </si>
  <si>
    <t>产出指标</t>
  </si>
  <si>
    <t>数量指标</t>
  </si>
  <si>
    <t>各级组织本年度开展活动次数</t>
  </si>
  <si>
    <t>各级组织本年度开展活动4次</t>
  </si>
  <si>
    <t>参照2017年绩效评价、2019年党务活动经费工作方案及考核办法、2019-2021年财政三年规划</t>
  </si>
  <si>
    <t xml:space="preserve">
年终由组织部进行统计，填制会员统计表</t>
  </si>
  <si>
    <t>参训人员合格数</t>
  </si>
  <si>
    <t>参会会员达到计划人数的95%以上</t>
  </si>
  <si>
    <t>由组织部和州市组织所在地统战部共同确定换届会规模，换届后地方、直属基层组织在建言献策、参政议政方面的水平。</t>
  </si>
  <si>
    <t>效益指标</t>
  </si>
  <si>
    <t>可持续影响指标</t>
  </si>
  <si>
    <t>全年地方、直属基层组织顺利完成换届数量</t>
  </si>
  <si>
    <t>全年地方、直属基层组织顺利完成换届数量达到计划数的90%以上</t>
  </si>
  <si>
    <t>参照2017年绩效评价、2018年党务活动经费工作方案及考核办法、2019-2021年财政三年规划</t>
  </si>
  <si>
    <t xml:space="preserve">
年终由组织部进行统计</t>
  </si>
  <si>
    <t>满意度指标</t>
  </si>
  <si>
    <t>服务对象满意度指标</t>
  </si>
  <si>
    <t>参会人员能力提升情况</t>
  </si>
  <si>
    <t>民建直属基层组织参政议政能力明显提高、统战工作理论明显提升</t>
  </si>
  <si>
    <t xml:space="preserve">
直属基层组织提交的参政议政方面的文章及对统战工作理论的认知水平</t>
  </si>
  <si>
    <t xml:space="preserve">    调研经费</t>
  </si>
  <si>
    <t>1.完成各类课题不少于20个，重点课题通过评审并形成提案报省政协提案不少于15个。2.向民建中央报送社情民意信息不少于60条。</t>
  </si>
  <si>
    <t>完成课题数量任务</t>
  </si>
  <si>
    <t>完成课题数量任务20个以上</t>
  </si>
  <si>
    <t>《调研部2019年工作经费预算及实施计划》、《2019-2021年调研经费项目支出三年规划》</t>
  </si>
  <si>
    <t>2019年完成23个课题的选题、调研、结题工作，其中完成省委统战部重点课题3个，完成民建省委重点调研课题6个，完成专委会调研课题14个。</t>
  </si>
  <si>
    <t>社会效益指标</t>
  </si>
  <si>
    <t>课题、社情民意信息带来的社会影响</t>
  </si>
  <si>
    <t>被省委、省政府表扬或批示，促进云南社会和谐稳定</t>
  </si>
  <si>
    <t xml:space="preserve">
反映课题调研对促进当地社会发展的情况</t>
  </si>
  <si>
    <t>生态效益指标</t>
  </si>
  <si>
    <t>课题生态效益</t>
  </si>
  <si>
    <t>内容涉及当地经济生态环保</t>
  </si>
  <si>
    <t xml:space="preserve">
反映课题调研对促进当地生态文明建设发展推动情况</t>
  </si>
  <si>
    <t>省政协提案满意度</t>
  </si>
  <si>
    <t>对各部门提出的省政协提案回复的答复率80%以上，面商回复不低于3次，省政协对提案满意度达80%以上</t>
  </si>
  <si>
    <t xml:space="preserve">
反映省委对民主党派履职能力的满意度</t>
  </si>
  <si>
    <t>完成社情民意数量任务</t>
  </si>
  <si>
    <t>完成社情民意数量任务60条以上</t>
  </si>
  <si>
    <t xml:space="preserve">
采用各级组织报送的社情民意信息120条，向民建中央报送60条</t>
  </si>
  <si>
    <t>完成省政协提案上报</t>
  </si>
  <si>
    <t>完成省政协提案上报15个以上</t>
  </si>
  <si>
    <t xml:space="preserve">
向省政协大会提交集体提案15个</t>
  </si>
  <si>
    <t>组织会议、活动</t>
  </si>
  <si>
    <t>不少于5次</t>
  </si>
  <si>
    <t xml:space="preserve">
组织会议、活动和开展相关工作不少于5次</t>
  </si>
  <si>
    <t>质量指标</t>
  </si>
  <si>
    <t>完成社情民意质量</t>
  </si>
  <si>
    <t>信息采用率在10%以上</t>
  </si>
  <si>
    <t xml:space="preserve">
预算年度内完成社情民意信息并被民建中央、省政协采用信息数量情况</t>
  </si>
  <si>
    <t>完成课题质量</t>
  </si>
  <si>
    <t>重点课题通过评审并转化为省政协提案，提案采用率80%以上</t>
  </si>
  <si>
    <t xml:space="preserve">
预算年度内完成课题并及时转化为省政协提案数量，提案采用率80%以上</t>
  </si>
  <si>
    <t>时效指标</t>
  </si>
  <si>
    <t>完成课题结题时限</t>
  </si>
  <si>
    <t>10月20前</t>
  </si>
  <si>
    <t xml:space="preserve">
用于反应课题任务完成及时性</t>
  </si>
  <si>
    <t>完成社情民意信息任务数时限</t>
  </si>
  <si>
    <t>12月30日前</t>
  </si>
  <si>
    <t xml:space="preserve">
用于反应社情民意信息完成及时性</t>
  </si>
  <si>
    <t>完成省政协提案数时限</t>
  </si>
  <si>
    <t xml:space="preserve">
用于反映省政协提案任务完成及时性</t>
  </si>
  <si>
    <t xml:space="preserve">    理论研究专项经费</t>
  </si>
  <si>
    <t>2019年从基层组织建设、参政议政能力建设、脱贫攻坚民主监督三个课题方向至少完成3篇理论研究课题上报民建中央，并至少形成2项课题成果转化。力争完成5篇理论研究课题，并形成3项课题成果转化。</t>
  </si>
  <si>
    <t>完成课题数量</t>
  </si>
  <si>
    <t>5个</t>
  </si>
  <si>
    <t>年度理论工作计划</t>
  </si>
  <si>
    <t xml:space="preserve">
以计划的时间为依据</t>
  </si>
  <si>
    <t>达到预期效果</t>
  </si>
  <si>
    <t>形成质量较好的理论研究成果</t>
  </si>
  <si>
    <t xml:space="preserve">
以方案确定的内容为依据</t>
  </si>
  <si>
    <t>部门满意度</t>
  </si>
  <si>
    <t>满足会中央及会省委相关工作任务要求</t>
  </si>
  <si>
    <t xml:space="preserve">
以计划的工作内容为依据</t>
  </si>
  <si>
    <t xml:space="preserve">    民建云南省委开展社会服务经费</t>
  </si>
  <si>
    <t>2019年民建省委根据省委统战部“同心工程”的要求，按照民建省委推进脱贫攻坚同心工程三年行动计划（2019-2020），民建省委2019年社会服务工作计划，在会泽县鲁珠村开展结对帮扶点重点围绕教育和民生方面开展帮扶，同时在玉溪华宁通红甸乡“同心工程”结对帮扶还有26名贫大学生需继续帮扶。实施项目为：开展美丽乡村建设、贫困学生帮扶项目。"按照省委统战部“支持各民主党派省委开展脱贫攻坚专项民主监督工作方案”的统一按排，民建省委对口怒江州，开展脱贫攻坚民主监督。在监督的同时也要采取一定的帮扶措施，实施项目为：开展120名村组干部培训、20名贫困学生帮扶项目。根据中共云南省委统战部、云南省扶贫开发领导小组办公室联合发文“关于印发《支持各民主党派省委开展脱贫攻坚专项民主监督工作方案》的通知”（云统发[2016]70号）精神，按照精准扶贫、精准脱贫要求，年度预算安排的扶贫项目,民建省委对口怒江州开展帮扶，计划安排资金80万元。</t>
  </si>
  <si>
    <t>贫困大学生补助人数</t>
  </si>
  <si>
    <t>66人</t>
  </si>
  <si>
    <t>参照财政部部门整体支出绩效评价共性指标体系框架，《社联部2019年工作经费预算及实施计划》、《2019-2021年社联部经费项目支出三年规划》</t>
  </si>
  <si>
    <t>项目严格按照《民建云南省委关于资助华宁通红甸乡优秀贫困学生完成学业补助办法》实旋，通过个人申请、村民推荐、乡党委政府筛选、公示、上报、补助的流程。让受益人满意、让受益人所在村村民满意。</t>
  </si>
  <si>
    <t>怒江干部培训人数</t>
  </si>
  <si>
    <t>120人</t>
  </si>
  <si>
    <t>围绕中共中央统战部和云南省委统战“民建各地方组织要积极开展社会服务工作”的精神，按照精准扶贫要求，年度预算安排的扶贫项目。按照云南省财政厅、中共云南省委组织部、云南省公务员局关于印发《云南省省级机关培训费管理办法》的通知（云财行[2017]208号）《云南省省级机关培训费管理办法》——综合定额标准实施：</t>
  </si>
  <si>
    <t>美丽乡村建设受益人数</t>
  </si>
  <si>
    <t>2500人以上</t>
  </si>
  <si>
    <t xml:space="preserve">
围绕中共云南省委和云南省委统战开展“同心工程”的精神，按照精准扶贫要求，年度预算安排的扶贫项目。</t>
  </si>
  <si>
    <t>村卫生室配备医疗设备受益人数</t>
  </si>
  <si>
    <t>2000人以上</t>
  </si>
  <si>
    <t>项目严格按照脱贫攻坚村级卫生室标准和政府采购的标准和要求完成让受益人满意、让受益人所在村村民满意。</t>
  </si>
  <si>
    <t>村组干部培训合率</t>
  </si>
  <si>
    <t>95%以上</t>
  </si>
  <si>
    <t xml:space="preserve">
通过乡村干部培训计划，有效提升乡村干部综合素质，培训合格率达到95%以上。</t>
  </si>
  <si>
    <t>考核通过率</t>
  </si>
  <si>
    <t>100%</t>
  </si>
  <si>
    <t xml:space="preserve">
项目严格按照脱贫攻坚村级卫生室标准和政府采购的标准和要求检查通过</t>
  </si>
  <si>
    <t>培训完成，通过验收</t>
  </si>
  <si>
    <t>10月前</t>
  </si>
  <si>
    <t>按照云南省财政厅、中共云南省委组织部、云南省公务员局关于印发《云南省省级机关培训费管理办法》的通知（云财行[2017]208号）《云南省省级机关培训费管理办法》——综合定额标准，项目严格按照《民建云南省委关于资助华宁通红甸乡优秀贫困学生完成学业补助办法》及脱贫攻坚村级卫生室标准和政府采购的标准实施</t>
  </si>
  <si>
    <t>受益人数</t>
  </si>
  <si>
    <t>4500人以上</t>
  </si>
  <si>
    <t>围绕中共中央统战部和云南省委统战“民建各地方组织要积极开展社会服务工作”的精神，按照精准扶贫要求，年度预算安排的扶贫项目。严格按照脱贫攻坚村级卫生室标准和政府采购的标准和要求完成</t>
  </si>
  <si>
    <t>培训、补助、受益人满意度</t>
  </si>
  <si>
    <t>围绕中共中央统战部和云南省委统战“民建各地方组织要积极开展社会服务工作”的精神，按照精准扶贫要求，年度预算安排的扶贫项目。通过培训中、培训结束的问卷调查，了解参训人员对培训的意见，及时改进，让参训人员、补助、受益人的满意度达到95%以上</t>
  </si>
  <si>
    <t xml:space="preserve">    民主党派专项业务经费</t>
  </si>
  <si>
    <t>2019年，计划在会泽县安排5万的资金救济建档立卡贫困户中的特困户及因病、因学生读书导致的特困户。在怒江安排5万的资金救济建档立卡贫困户中的特困户及因病、因学生读书导致的特困户。安排11.2万用于会泽县乐业镇乡村医生的培训。为会泽县乐业镇劳动力转移提供3万元的就业补助，主要是为他们提供路费。为会泽县乐业镇鲁珠村提供5.8万元的乡村建设补助。</t>
  </si>
  <si>
    <t>补助人数</t>
  </si>
  <si>
    <t>85人</t>
  </si>
  <si>
    <t>省财政厅省级财政支出规划，《民建云南省委社联部2019年工作经费预算及实施计划》、《2019-2021年民建云南省委社联部经费项目支出三年规划》</t>
  </si>
  <si>
    <t>安排5万的资金救济建档立卡贫困户中的特困户及因病、因学生读书导致的特困户。为会泽县乐业镇劳动力转移提供3万元的就业补助，主要是为他们提供路费。</t>
  </si>
  <si>
    <t>培训人数</t>
  </si>
  <si>
    <t>40人</t>
  </si>
  <si>
    <t xml:space="preserve">
通过乡村医生培训计划，有效提升乡村医生综合素质，培训合格率达到95%以上</t>
  </si>
  <si>
    <t>月</t>
  </si>
  <si>
    <t>"民建省委制订《民建云南省委机关财务工作制度》，制度明确规定：机关财务工作，坚持“一支笔”审批原则，强调责权统一，即谁审批，谁负责。必须贯彻勤俭节约、专款专用、讲求实效的原则。各负责人及相关人员要以身作则，模范执行财经制度，做到当家理财，精打细算，合理使用项目经费。并明确财务监督和报告制度。    
"</t>
  </si>
  <si>
    <t>公众的认知度</t>
  </si>
  <si>
    <t>项目目标明确。项目主要用于同心工程民生和教育领域，同时对乐业镇特困家庭进行一定层度的救济，提高云南民建的影响力。</t>
  </si>
  <si>
    <t>多党合作事业持续发展</t>
  </si>
  <si>
    <t xml:space="preserve">
同心工程有序开展，多党合作事业持续发展。</t>
  </si>
  <si>
    <t>同心共建点群众满意度</t>
  </si>
  <si>
    <t>99%</t>
  </si>
  <si>
    <t>参照财政部部门整体支出绩效评价共性指标体系框架</t>
  </si>
  <si>
    <t xml:space="preserve">
同心共建点群众满意，对同心工程高度支持。</t>
  </si>
  <si>
    <t xml:space="preserve">    脱贫攻坚专项民主监督工作经费</t>
  </si>
  <si>
    <t>围绕中共中央统战部和云南省委统战“民建各地方组织要积极开展社会服务工作”的精神，按照精准扶贫、精准脱贫要求，年度预算安排的扶贫项目：按照省委统战部《民主党派省委开展脱贫攻坚专项民主监督工作》方案的要求，民建省委对口怒江州开展帮扶，计划安排资金5万元。</t>
  </si>
  <si>
    <t>补助贫困学生人数</t>
  </si>
  <si>
    <t>20人</t>
  </si>
  <si>
    <t>开展脱贫攻坚专项民主监督工作是中央、省委2016年赋予民主党派的一项新任务，是拓宽民主监督渠道的有益尝试，也是各民主党派协助地方党委和政府打好脱贫攻坚战的重要形式。由于此项工作省委于2016年9月22日召开《支持各民主党派省委开展脱贫攻坚专项民主监督工作》启动，民建省委对口怒江州开展脱贫攻坚专项民主监督工作，2018年的扶贫款5万元将用于开展对怒江州的脱贫攻坚专项民主监督，民建省委认为在对怒江州开展脱贫攻坚专项民主监督工作，不能只监督，还要尽力而为的开展一项帮扶工作。怒江州贫困学生补助，计划对怒江州贫困大学生进行补助，直到4年学业完成，补助标准按2000元/年/人。民建省委自2017年起对怒江州的贫困学生开展帮扶工作，2017年、2018年帮扶20名学生，补助资金4万元，补助到4年学业结束。</t>
  </si>
  <si>
    <t xml:space="preserve">
在10月前完成学生补助金发放。</t>
  </si>
  <si>
    <t>贫困的学生完成学业率</t>
  </si>
  <si>
    <t>95%</t>
  </si>
  <si>
    <t>严格按照《民建云南省委关于资助怒江州优秀贫困学生完成学业补助办法》实施补助。委托怒江州委统战部实施项目，由学生提出申请，通过对学生困难原因，由当地乡党委政府进行困难鉴别，对筛选出的困难学生名单在学生所在村民小组及乡政府上墙公示，由州委统战部报民建省委实施补助。</t>
  </si>
  <si>
    <t xml:space="preserve">
有限资金用于真正贫困的学生。</t>
  </si>
  <si>
    <t>补助发放时间</t>
  </si>
  <si>
    <t>9月前</t>
  </si>
  <si>
    <t>项目在每年高考录取结束后，接受学生提出申请、公示、报民建省委9月前发放补助金。</t>
  </si>
  <si>
    <t xml:space="preserve">
及时补助到位。</t>
  </si>
  <si>
    <t>经济效益指标</t>
  </si>
  <si>
    <t>通过对贫困学生完成学业补助，有效减轻学生家庭经济负担，学生家庭可在生产中多投入一些资金，促进学生家庭经济增收。</t>
  </si>
  <si>
    <t>受益贫困户数</t>
  </si>
  <si>
    <t>20户</t>
  </si>
  <si>
    <t>通过对贫困学生完成学业补助，让学生顺利完成学业走向社会，提长升学生就业条件，改善学生家庭情况。</t>
  </si>
  <si>
    <t xml:space="preserve">
通过对贫困学生完成学业补助，让学生顺利完成学业走向社会，提长升学生就业条件，改善学生家庭情况。</t>
  </si>
  <si>
    <t>通过对贫困学生完成学业补助，离开山区的学生在城镇就业生活，在有经济能力的情况下，帮助家庭，带动家庭走出贫困，毕业一人，脱贫一户。</t>
  </si>
  <si>
    <t>补助人满意度</t>
  </si>
  <si>
    <t>项目严格按照《民建云南省委关于资助怒江州优秀贫困学生完成学业补助办法》实验，通过个人申请、村民推荐、乡党委政府筛选、公示、上报、补助的流程。让受益人满意、让受益人所在村村民满意。</t>
  </si>
  <si>
    <t xml:space="preserve">    宣传外联经费</t>
  </si>
  <si>
    <t>以习近平新时代中国特色社会主义思想为指导,坚定不移贯彻落实党的十九大精神，充分发挥宣传工作作用，统一思想、凝聚共识，围绕中心、服务大局，强化学习、增强意识，严格履职、规范管理。积极发挥宣传主阵地的左右，大力宣传中国共产党领导的多党合作和政治协商制度以及各个时期的方针政策、民建中央和民建省委的重要理论、重要事件和工作举措，达到强化思想政治意识、宣传国家和省的大政方针政策、启发工作思路、提升履职能力的作用。编辑印制6期《云南民讯》6000册，3期《企业动态》等3000册。每册为大16k本，32页,约3万字，预算编印经费46800元，每册约5.2元。编印《云南民建2018》200册，每册为大16k本，180～200页,铜版纸,全彩页，约28万字，100多张图片。预算使用经费25000元，每册约125元。编印购买2019年常委会、全会、理论中心组学习材料等共计620人次，每人次10元，预算使用6200。预计2019年会刊、网站采稿字数60000字，按照千字百元稿酬，需稿费6000元，邮寄《云南民讯》《云南民建2018》5000册，按重量收费，0.6元一册，预算使用经费3000元。制作年度工作宣传展版8块编辑费3000元。举办三期建华课堂云南分课堂，邀请正高级讲课专家授课，每次2000元，共需6000元。经费总计110000元。</t>
  </si>
  <si>
    <t>宣传刊物编印期数、制作展板</t>
  </si>
  <si>
    <t>宣传刊物编印期数9200册
年底制作展板1套</t>
  </si>
  <si>
    <t>《2019年宣传外联工作计划》、《2019-2021年宣传工作计划》</t>
  </si>
  <si>
    <t>编印发行《云南民讯》6期，每期1000本及《企业动态》3期，每期1000本、《云南民建2018》200本，展板1套。</t>
  </si>
  <si>
    <t>贯增强会的凝聚力，扩大社会影响</t>
  </si>
  <si>
    <t>坚持宣传民建会的事业，坚持宣传党的方针政策</t>
  </si>
  <si>
    <t xml:space="preserve">
宣传会的工作，反映会的先进，用好管理好会刊、网站、微信公众号</t>
  </si>
  <si>
    <t>社会公众或服务对象满意度100%以上</t>
  </si>
  <si>
    <t xml:space="preserve">
上级领导机关、相关部门、机关的年度考核</t>
  </si>
  <si>
    <t>坚持党领导的多党合作和政治协商制度，致力于建设有中国特色社会主义事业的参政党</t>
  </si>
  <si>
    <t xml:space="preserve">
坚持党领导的多党合作和政治协商制度，致力于建设有中国特色社会主义事业的参政党</t>
  </si>
  <si>
    <t xml:space="preserve">    因公出国(境)专项经费</t>
  </si>
  <si>
    <t>根据中央关于控制并降低因公临时出国总量的要求，结合本部门职能职责，按照年初批复计划积极开展对外工作，服从、服务于中央对外工作和省委省政府中心工作。</t>
  </si>
  <si>
    <t>出访限量管理国家（地区）团组数</t>
  </si>
  <si>
    <t>省外办批复部门限量管理国家（地区）出访计划数</t>
  </si>
  <si>
    <t>省外办2019年因公出国（境）团组计划批复</t>
  </si>
  <si>
    <t xml:space="preserve">
</t>
  </si>
  <si>
    <t>单个团组出访天数</t>
  </si>
  <si>
    <t>≤11天</t>
  </si>
  <si>
    <t>按照云办发〔2014〕5号规定。</t>
  </si>
  <si>
    <t>出访1国不超过5天，出访2国不超过8天，出访3国不超过10天。前往拉美、非洲航班衔接不便的国家和地区的团组，出访1国不超过6天，出访2国不超过9天，出访3国不超过11天。</t>
  </si>
  <si>
    <t>单个团组出访总人数</t>
  </si>
  <si>
    <t>≤6人</t>
  </si>
  <si>
    <t>成本指标</t>
  </si>
  <si>
    <t>因公出国（境）经费只减不增</t>
  </si>
  <si>
    <t>较上年0增长</t>
  </si>
  <si>
    <t>根据因公出国工作综合评定</t>
  </si>
  <si>
    <t xml:space="preserve">
落实中央和省厉行节约要求和行政成本控制中有关加强因公出国(境)管理目标。</t>
  </si>
  <si>
    <t>完成出国报告</t>
  </si>
  <si>
    <t>≥1篇</t>
  </si>
  <si>
    <t>按照因公出国（境）经费管理办法相关规定。</t>
  </si>
  <si>
    <t xml:space="preserve">
完成出国报告数应大于等于部门实际出访团组数。</t>
  </si>
  <si>
    <t>在外推介会(交流会)</t>
  </si>
  <si>
    <t>≥1场</t>
  </si>
  <si>
    <t>通过部门完成出访任务，提升云南影响力。</t>
  </si>
  <si>
    <t>出访人员满意度</t>
  </si>
  <si>
    <t>≥90%</t>
  </si>
  <si>
    <t>对出访人员进行问卷调查。</t>
  </si>
  <si>
    <t>11 省本级项目支出绩效目标表（另文下达）</t>
  </si>
  <si>
    <t>单位</t>
  </si>
  <si>
    <t>省本级二级项目1</t>
  </si>
  <si>
    <t>省本级二级项目2</t>
  </si>
  <si>
    <t>12  省对下转移支付绩效目标表</t>
  </si>
  <si>
    <t>省对下二级项目1</t>
  </si>
  <si>
    <t>省对下二级项目2</t>
  </si>
  <si>
    <t>13 部门政府采购情况表</t>
  </si>
  <si>
    <t>预算项目</t>
  </si>
  <si>
    <t>采购项目</t>
  </si>
  <si>
    <t>采购目录</t>
  </si>
  <si>
    <t>计量
单位</t>
  </si>
  <si>
    <t>数量</t>
  </si>
  <si>
    <t>面向中小企业预留资金</t>
  </si>
  <si>
    <t>基本支出/项目支出</t>
  </si>
  <si>
    <t>政府性
基金</t>
  </si>
  <si>
    <t>国有资本经营收益</t>
  </si>
  <si>
    <t xml:space="preserve"> 中国民主建国会云南省委员会</t>
  </si>
  <si>
    <t xml:space="preserve">  基本支出公用经费</t>
  </si>
  <si>
    <t>机关办用便携式手提</t>
  </si>
  <si>
    <t>计算机设备及软件</t>
  </si>
  <si>
    <t>台</t>
  </si>
  <si>
    <t>购置财务软件</t>
  </si>
  <si>
    <t>软件运维服务</t>
  </si>
  <si>
    <t>套</t>
  </si>
  <si>
    <t>购买置公正版软件</t>
  </si>
  <si>
    <t>计算机软件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</si>
</sst>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yyyy/mm/dd"/>
    <numFmt numFmtId="178" formatCode="0.00_ "/>
    <numFmt numFmtId="179" formatCode="#,##0.00_ "/>
  </numFmts>
  <fonts count="56">
    <font>
      <sz val="11"/>
      <color theme="1"/>
      <name val="Calibri"/>
      <family val="0"/>
    </font>
    <font>
      <sz val="11"/>
      <name val="宋体"/>
      <family val="0"/>
    </font>
    <font>
      <sz val="10"/>
      <name val="宋体"/>
      <family val="0"/>
    </font>
    <font>
      <sz val="10"/>
      <color indexed="8"/>
      <name val="宋体"/>
      <family val="0"/>
    </font>
    <font>
      <sz val="16"/>
      <name val="方正小标宋简体"/>
      <family val="0"/>
    </font>
    <font>
      <sz val="11"/>
      <color indexed="8"/>
      <name val="宋体"/>
      <family val="0"/>
    </font>
    <font>
      <b/>
      <sz val="10"/>
      <name val="宋体"/>
      <family val="0"/>
    </font>
    <font>
      <sz val="12"/>
      <color indexed="8"/>
      <name val="宋体"/>
      <family val="0"/>
    </font>
    <font>
      <sz val="9"/>
      <color indexed="8"/>
      <name val="宋体"/>
      <family val="0"/>
    </font>
    <font>
      <sz val="10"/>
      <name val="Arial"/>
      <family val="2"/>
    </font>
    <font>
      <sz val="18"/>
      <color indexed="8"/>
      <name val="方正小标宋简体"/>
      <family val="0"/>
    </font>
    <font>
      <sz val="12"/>
      <name val="宋体"/>
      <family val="0"/>
    </font>
    <font>
      <b/>
      <sz val="11"/>
      <name val="宋体"/>
      <family val="0"/>
    </font>
    <font>
      <b/>
      <sz val="10"/>
      <color indexed="8"/>
      <name val="宋体"/>
      <family val="0"/>
    </font>
    <font>
      <b/>
      <sz val="12"/>
      <name val="宋体"/>
      <family val="0"/>
    </font>
    <font>
      <b/>
      <sz val="11"/>
      <color indexed="8"/>
      <name val="宋体"/>
      <family val="0"/>
    </font>
    <font>
      <b/>
      <sz val="18"/>
      <color indexed="62"/>
      <name val="宋体"/>
      <family val="0"/>
    </font>
    <font>
      <b/>
      <sz val="11"/>
      <color indexed="62"/>
      <name val="宋体"/>
      <family val="0"/>
    </font>
    <font>
      <u val="single"/>
      <sz val="11"/>
      <color indexed="12"/>
      <name val="宋体"/>
      <family val="0"/>
    </font>
    <font>
      <sz val="11"/>
      <color indexed="16"/>
      <name val="宋体"/>
      <family val="0"/>
    </font>
    <font>
      <b/>
      <sz val="11"/>
      <color indexed="9"/>
      <name val="宋体"/>
      <family val="0"/>
    </font>
    <font>
      <b/>
      <sz val="15"/>
      <color indexed="62"/>
      <name val="宋体"/>
      <family val="0"/>
    </font>
    <font>
      <sz val="11"/>
      <color indexed="9"/>
      <name val="宋体"/>
      <family val="0"/>
    </font>
    <font>
      <b/>
      <sz val="11"/>
      <color indexed="63"/>
      <name val="宋体"/>
      <family val="0"/>
    </font>
    <font>
      <i/>
      <sz val="11"/>
      <color indexed="23"/>
      <name val="宋体"/>
      <family val="0"/>
    </font>
    <font>
      <u val="single"/>
      <sz val="11"/>
      <color indexed="20"/>
      <name val="宋体"/>
      <family val="0"/>
    </font>
    <font>
      <sz val="11"/>
      <color indexed="19"/>
      <name val="宋体"/>
      <family val="0"/>
    </font>
    <font>
      <sz val="11"/>
      <color indexed="62"/>
      <name val="宋体"/>
      <family val="0"/>
    </font>
    <font>
      <sz val="11"/>
      <color indexed="17"/>
      <name val="宋体"/>
      <family val="0"/>
    </font>
    <font>
      <b/>
      <sz val="13"/>
      <color indexed="62"/>
      <name val="宋体"/>
      <family val="0"/>
    </font>
    <font>
      <sz val="11"/>
      <color indexed="10"/>
      <name val="宋体"/>
      <family val="0"/>
    </font>
    <font>
      <sz val="11"/>
      <color indexed="5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indexed="8"/>
      <name val="Calibri"/>
      <family val="0"/>
    </font>
    <font>
      <sz val="12"/>
      <color indexed="8"/>
      <name val="Calibri"/>
      <family val="0"/>
    </font>
    <font>
      <sz val="12"/>
      <name val="Calibri"/>
      <family val="0"/>
    </font>
    <font>
      <sz val="10"/>
      <color theme="1"/>
      <name val="宋体"/>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color indexed="8"/>
      </left>
      <right style="thin">
        <color indexed="8"/>
      </right>
      <top/>
      <bottom/>
    </border>
    <border>
      <left style="thin"/>
      <right style="thin"/>
      <top/>
      <bottom style="thin"/>
    </border>
    <border>
      <left style="thin">
        <color indexed="8"/>
      </left>
      <right style="thin">
        <color indexed="8"/>
      </right>
      <top/>
      <bottom style="thin">
        <color indexed="8"/>
      </bottom>
    </border>
    <border>
      <left style="thin"/>
      <right/>
      <top style="thin"/>
      <bottom style="thin"/>
    </border>
    <border>
      <left style="thin">
        <color indexed="8"/>
      </left>
      <right/>
      <top style="thin"/>
      <bottom/>
    </border>
    <border>
      <left/>
      <right/>
      <top style="thin"/>
      <bottom/>
    </border>
    <border>
      <left/>
      <right style="thin"/>
      <top style="thin"/>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right/>
      <top/>
      <bottom style="thin"/>
    </border>
    <border>
      <left/>
      <right/>
      <top style="thin"/>
      <bottom style="thin"/>
    </border>
    <border>
      <left/>
      <right style="thin"/>
      <top style="thin"/>
      <bottom style="thin"/>
    </border>
    <border>
      <left style="thin"/>
      <right/>
      <top style="thin"/>
      <bottom/>
    </border>
    <border>
      <left style="thin"/>
      <right/>
      <top/>
      <bottom style="thin"/>
    </border>
    <border>
      <left/>
      <right style="thin"/>
      <top/>
      <bottom style="thin"/>
    </border>
    <border>
      <left style="thin"/>
      <right/>
      <top/>
      <bottom/>
    </border>
    <border>
      <left/>
      <right/>
      <top style="thin">
        <color indexed="8"/>
      </top>
      <bottom/>
    </border>
    <border>
      <left/>
      <right style="thin">
        <color indexed="8"/>
      </right>
      <top style="thin">
        <color indexed="8"/>
      </top>
      <bottom/>
    </border>
    <border>
      <left/>
      <right/>
      <top style="thin">
        <color indexed="8"/>
      </top>
      <bottom style="thin">
        <color indexed="8"/>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0" fontId="11" fillId="0" borderId="0">
      <alignment/>
      <protection/>
    </xf>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 fillId="0" borderId="0">
      <alignment vertical="center"/>
      <protection/>
    </xf>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xf numFmtId="0" fontId="9" fillId="0" borderId="0">
      <alignment/>
      <protection/>
    </xf>
    <xf numFmtId="0" fontId="11" fillId="0" borderId="0">
      <alignment vertical="center"/>
      <protection/>
    </xf>
    <xf numFmtId="0" fontId="2" fillId="0" borderId="0">
      <alignment/>
      <protection/>
    </xf>
  </cellStyleXfs>
  <cellXfs count="165">
    <xf numFmtId="0" fontId="0" fillId="0" borderId="0" xfId="0" applyFont="1" applyAlignment="1">
      <alignment/>
    </xf>
    <xf numFmtId="0" fontId="2" fillId="0" borderId="0" xfId="0" applyFont="1" applyFill="1" applyBorder="1" applyAlignment="1">
      <alignment/>
    </xf>
    <xf numFmtId="0" fontId="3" fillId="0" borderId="0" xfId="0" applyNumberFormat="1" applyFont="1" applyFill="1" applyBorder="1" applyAlignment="1" applyProtection="1">
      <alignment/>
      <protection/>
    </xf>
    <xf numFmtId="0" fontId="4" fillId="33" borderId="0" xfId="0" applyFont="1" applyFill="1" applyAlignment="1">
      <alignment horizontal="center" vertical="center" wrapText="1"/>
    </xf>
    <xf numFmtId="0" fontId="5"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left" vertical="center" wrapText="1"/>
      <protection/>
    </xf>
    <xf numFmtId="49" fontId="3" fillId="0" borderId="9" xfId="0" applyNumberFormat="1" applyFont="1" applyFill="1" applyBorder="1" applyAlignment="1" applyProtection="1">
      <alignment horizontal="center" vertical="center"/>
      <protection/>
    </xf>
    <xf numFmtId="176"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177" fontId="3" fillId="0" borderId="9" xfId="0" applyNumberFormat="1" applyFont="1" applyFill="1" applyBorder="1" applyAlignment="1" applyProtection="1">
      <alignment horizontal="center" vertical="center"/>
      <protection/>
    </xf>
    <xf numFmtId="4" fontId="3" fillId="0" borderId="9" xfId="0" applyNumberFormat="1" applyFont="1" applyFill="1" applyBorder="1" applyAlignment="1" applyProtection="1">
      <alignment horizontal="right" vertical="center"/>
      <protection/>
    </xf>
    <xf numFmtId="0" fontId="2" fillId="0" borderId="9" xfId="0" applyFont="1" applyFill="1" applyBorder="1" applyAlignment="1">
      <alignment/>
    </xf>
    <xf numFmtId="4" fontId="2" fillId="0" borderId="9" xfId="0" applyNumberFormat="1" applyFont="1" applyFill="1" applyBorder="1" applyAlignment="1">
      <alignment/>
    </xf>
    <xf numFmtId="0" fontId="2" fillId="0" borderId="15" xfId="0" applyFont="1" applyFill="1" applyBorder="1" applyAlignment="1">
      <alignment/>
    </xf>
    <xf numFmtId="0" fontId="6" fillId="0" borderId="0" xfId="0" applyFont="1" applyFill="1" applyBorder="1" applyAlignment="1">
      <alignment horizontal="left" vertical="center" wrapText="1"/>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176" fontId="3" fillId="0" borderId="9"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horizontal="right"/>
      <protection/>
    </xf>
    <xf numFmtId="0" fontId="1" fillId="0" borderId="9" xfId="0" applyFont="1" applyFill="1" applyBorder="1" applyAlignment="1">
      <alignment horizontal="center" vertical="center"/>
    </xf>
    <xf numFmtId="0" fontId="5" fillId="0" borderId="14"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2" fillId="0" borderId="0" xfId="0" applyFont="1" applyFill="1" applyBorder="1" applyAlignment="1">
      <alignment vertical="center"/>
    </xf>
    <xf numFmtId="0" fontId="51" fillId="0" borderId="0" xfId="0" applyFont="1" applyAlignment="1">
      <alignment/>
    </xf>
    <xf numFmtId="0" fontId="0" fillId="0" borderId="0" xfId="0" applyFont="1" applyAlignment="1">
      <alignment/>
    </xf>
    <xf numFmtId="0" fontId="7" fillId="0" borderId="9" xfId="66" applyFont="1" applyFill="1" applyBorder="1" applyAlignment="1">
      <alignment horizontal="center" vertical="center" wrapText="1"/>
      <protection/>
    </xf>
    <xf numFmtId="0" fontId="7" fillId="0" borderId="9" xfId="66" applyFont="1" applyFill="1" applyBorder="1" applyAlignment="1">
      <alignment vertical="center" wrapText="1"/>
      <protection/>
    </xf>
    <xf numFmtId="0" fontId="7" fillId="0" borderId="9" xfId="66" applyFont="1" applyFill="1" applyBorder="1" applyAlignment="1">
      <alignment horizontal="left" vertical="center" wrapText="1" indent="1"/>
      <protection/>
    </xf>
    <xf numFmtId="0" fontId="8" fillId="0" borderId="20" xfId="0" applyNumberFormat="1" applyFont="1" applyFill="1" applyBorder="1" applyAlignment="1" applyProtection="1">
      <alignment horizontal="left" vertical="center" wrapText="1" readingOrder="1"/>
      <protection locked="0"/>
    </xf>
    <xf numFmtId="0" fontId="8" fillId="0" borderId="20" xfId="0" applyNumberFormat="1" applyFont="1" applyFill="1" applyBorder="1" applyAlignment="1" applyProtection="1">
      <alignment horizontal="right" vertical="center" wrapText="1" readingOrder="1"/>
      <protection locked="0"/>
    </xf>
    <xf numFmtId="0" fontId="9" fillId="0" borderId="12" xfId="0" applyNumberFormat="1" applyFont="1" applyFill="1" applyBorder="1" applyAlignment="1" applyProtection="1">
      <alignment vertical="top" wrapText="1"/>
      <protection locked="0"/>
    </xf>
    <xf numFmtId="0" fontId="9" fillId="0" borderId="14" xfId="0" applyNumberFormat="1" applyFont="1" applyFill="1" applyBorder="1" applyAlignment="1" applyProtection="1">
      <alignment vertical="top" wrapText="1"/>
      <protection locked="0"/>
    </xf>
    <xf numFmtId="0" fontId="5" fillId="0" borderId="0" xfId="0" applyFont="1" applyFill="1" applyBorder="1" applyAlignment="1">
      <alignment/>
    </xf>
    <xf numFmtId="0" fontId="5" fillId="0" borderId="0" xfId="0" applyFont="1" applyFill="1" applyBorder="1" applyAlignment="1">
      <alignment vertical="center"/>
    </xf>
    <xf numFmtId="0" fontId="10" fillId="0" borderId="0" xfId="0" applyFont="1" applyFill="1" applyBorder="1" applyAlignment="1">
      <alignment vertical="center"/>
    </xf>
    <xf numFmtId="0" fontId="52" fillId="0" borderId="21" xfId="0" applyFont="1" applyFill="1" applyBorder="1" applyAlignment="1">
      <alignment vertical="center"/>
    </xf>
    <xf numFmtId="0" fontId="52" fillId="0" borderId="21" xfId="0" applyFont="1" applyFill="1" applyBorder="1" applyAlignment="1">
      <alignment horizontal="right" vertical="center"/>
    </xf>
    <xf numFmtId="0" fontId="53" fillId="0" borderId="10"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3" fillId="0" borderId="9" xfId="0" applyFont="1" applyFill="1" applyBorder="1" applyAlignment="1">
      <alignment horizontal="center" vertical="center"/>
    </xf>
    <xf numFmtId="178" fontId="53" fillId="0" borderId="9" xfId="0" applyNumberFormat="1" applyFont="1" applyFill="1" applyBorder="1" applyAlignment="1">
      <alignment vertical="center"/>
    </xf>
    <xf numFmtId="10" fontId="53" fillId="0" borderId="9" xfId="0" applyNumberFormat="1" applyFont="1" applyFill="1" applyBorder="1" applyAlignment="1">
      <alignment vertical="center"/>
    </xf>
    <xf numFmtId="0" fontId="53" fillId="0" borderId="9" xfId="0" applyFont="1" applyFill="1" applyBorder="1" applyAlignment="1">
      <alignment vertical="center"/>
    </xf>
    <xf numFmtId="0" fontId="54" fillId="0" borderId="0" xfId="0" applyFont="1" applyFill="1" applyBorder="1" applyAlignment="1">
      <alignment horizontal="left" vertical="top" wrapText="1"/>
    </xf>
    <xf numFmtId="0" fontId="51" fillId="0" borderId="0" xfId="0" applyFont="1" applyAlignment="1">
      <alignment horizontal="left" vertical="center"/>
    </xf>
    <xf numFmtId="49" fontId="2" fillId="0" borderId="0" xfId="0" applyNumberFormat="1" applyFont="1" applyFill="1" applyBorder="1" applyAlignment="1">
      <alignment/>
    </xf>
    <xf numFmtId="0" fontId="5" fillId="0" borderId="15"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protection/>
    </xf>
    <xf numFmtId="49" fontId="5" fillId="0" borderId="9"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protection/>
    </xf>
    <xf numFmtId="49" fontId="5" fillId="0" borderId="9" xfId="0" applyNumberFormat="1" applyFont="1" applyFill="1" applyBorder="1" applyAlignment="1" applyProtection="1">
      <alignment horizontal="center" vertical="center"/>
      <protection/>
    </xf>
    <xf numFmtId="49" fontId="12" fillId="0" borderId="9" xfId="65" applyNumberFormat="1" applyFont="1" applyFill="1" applyBorder="1" applyAlignment="1">
      <alignment horizontal="center" vertical="center"/>
      <protection/>
    </xf>
    <xf numFmtId="49" fontId="1" fillId="0" borderId="9" xfId="65" applyNumberFormat="1" applyFont="1" applyFill="1" applyBorder="1" applyAlignment="1">
      <alignment horizontal="center" vertical="center"/>
      <protection/>
    </xf>
    <xf numFmtId="49" fontId="12" fillId="0" borderId="9" xfId="65" applyNumberFormat="1" applyFont="1" applyFill="1" applyBorder="1" applyAlignment="1">
      <alignment vertical="center"/>
      <protection/>
    </xf>
    <xf numFmtId="178" fontId="1" fillId="0" borderId="9" xfId="0" applyNumberFormat="1" applyFont="1" applyFill="1" applyBorder="1" applyAlignment="1">
      <alignment/>
    </xf>
    <xf numFmtId="0" fontId="1" fillId="0" borderId="9" xfId="0" applyFont="1" applyFill="1" applyBorder="1" applyAlignment="1">
      <alignment/>
    </xf>
    <xf numFmtId="49" fontId="1" fillId="0" borderId="9" xfId="65" applyNumberFormat="1" applyFont="1" applyFill="1" applyBorder="1" applyAlignment="1">
      <alignment vertical="center"/>
      <protection/>
    </xf>
    <xf numFmtId="49" fontId="1" fillId="0" borderId="9" xfId="0" applyNumberFormat="1" applyFont="1" applyFill="1" applyBorder="1" applyAlignment="1">
      <alignment/>
    </xf>
    <xf numFmtId="0" fontId="13" fillId="0" borderId="9" xfId="0" applyNumberFormat="1" applyFont="1" applyFill="1" applyBorder="1" applyAlignment="1" applyProtection="1">
      <alignment horizontal="center" vertical="center"/>
      <protection/>
    </xf>
    <xf numFmtId="49" fontId="12" fillId="0" borderId="9" xfId="0" applyNumberFormat="1" applyFont="1" applyFill="1" applyBorder="1" applyAlignment="1">
      <alignment/>
    </xf>
    <xf numFmtId="49" fontId="1" fillId="0" borderId="9" xfId="0" applyNumberFormat="1" applyFont="1" applyFill="1" applyBorder="1" applyAlignment="1">
      <alignment horizontal="center"/>
    </xf>
    <xf numFmtId="0" fontId="2" fillId="0" borderId="0" xfId="19" applyFont="1" applyFill="1" applyAlignment="1">
      <alignment horizontal="center" wrapText="1"/>
      <protection/>
    </xf>
    <xf numFmtId="0" fontId="2" fillId="0" borderId="0" xfId="19" applyFont="1" applyFill="1" applyAlignment="1">
      <alignment wrapText="1"/>
      <protection/>
    </xf>
    <xf numFmtId="0" fontId="2" fillId="0" borderId="0" xfId="19" applyFont="1" applyFill="1">
      <alignment/>
      <protection/>
    </xf>
    <xf numFmtId="0" fontId="2" fillId="0" borderId="0" xfId="65" applyFont="1" applyFill="1" applyBorder="1" applyAlignment="1">
      <alignment/>
      <protection/>
    </xf>
    <xf numFmtId="0" fontId="14" fillId="0" borderId="24" xfId="19" applyFont="1" applyFill="1" applyBorder="1" applyAlignment="1">
      <alignment horizontal="center" vertical="center" wrapText="1"/>
      <protection/>
    </xf>
    <xf numFmtId="0" fontId="14" fillId="0" borderId="18" xfId="19" applyFont="1" applyFill="1" applyBorder="1" applyAlignment="1">
      <alignment horizontal="center" vertical="center" wrapText="1"/>
      <protection/>
    </xf>
    <xf numFmtId="0" fontId="14" fillId="0" borderId="25" xfId="19" applyFont="1" applyFill="1" applyBorder="1" applyAlignment="1">
      <alignment horizontal="center" vertical="center" wrapText="1"/>
      <protection/>
    </xf>
    <xf numFmtId="0" fontId="14" fillId="0" borderId="26" xfId="19" applyFont="1" applyFill="1" applyBorder="1" applyAlignment="1">
      <alignment horizontal="center" vertical="center" wrapText="1"/>
      <protection/>
    </xf>
    <xf numFmtId="0" fontId="14" fillId="0" borderId="27" xfId="19" applyFont="1" applyFill="1" applyBorder="1" applyAlignment="1">
      <alignment horizontal="center" vertical="center" wrapText="1"/>
      <protection/>
    </xf>
    <xf numFmtId="0" fontId="5" fillId="0" borderId="10" xfId="0" applyNumberFormat="1" applyFont="1" applyFill="1" applyBorder="1" applyAlignment="1" applyProtection="1">
      <alignment horizontal="center" vertical="center"/>
      <protection/>
    </xf>
    <xf numFmtId="0" fontId="14" fillId="0" borderId="10" xfId="19" applyFont="1" applyFill="1" applyBorder="1" applyAlignment="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14" fillId="0" borderId="13" xfId="19" applyFont="1" applyFill="1" applyBorder="1" applyAlignment="1">
      <alignment horizontal="center" vertical="center" wrapText="1"/>
      <protection/>
    </xf>
    <xf numFmtId="0" fontId="5" fillId="0" borderId="13" xfId="0" applyNumberFormat="1" applyFont="1" applyFill="1" applyBorder="1" applyAlignment="1" applyProtection="1">
      <alignment horizontal="center" vertical="center"/>
      <protection/>
    </xf>
    <xf numFmtId="0" fontId="11" fillId="0" borderId="9" xfId="19" applyFont="1" applyFill="1" applyBorder="1" applyAlignment="1">
      <alignment horizontal="center" vertical="center" wrapText="1"/>
      <protection/>
    </xf>
    <xf numFmtId="0" fontId="11" fillId="0" borderId="15" xfId="19" applyFont="1" applyFill="1" applyBorder="1" applyAlignment="1">
      <alignment horizontal="center" vertical="center" wrapText="1"/>
      <protection/>
    </xf>
    <xf numFmtId="0" fontId="14" fillId="0" borderId="15" xfId="19" applyFont="1" applyFill="1" applyBorder="1" applyAlignment="1">
      <alignment horizontal="left" vertical="center" wrapText="1"/>
      <protection/>
    </xf>
    <xf numFmtId="0" fontId="14" fillId="0" borderId="22" xfId="19" applyFont="1" applyFill="1" applyBorder="1" applyAlignment="1">
      <alignment horizontal="left" vertical="center" wrapText="1"/>
      <protection/>
    </xf>
    <xf numFmtId="0" fontId="14" fillId="0" borderId="23" xfId="19" applyFont="1" applyFill="1" applyBorder="1" applyAlignment="1">
      <alignment horizontal="left" vertical="center" wrapText="1"/>
      <protection/>
    </xf>
    <xf numFmtId="179" fontId="7" fillId="0" borderId="9" xfId="0" applyNumberFormat="1" applyFont="1" applyFill="1" applyBorder="1" applyAlignment="1" applyProtection="1">
      <alignment horizontal="right" vertical="center"/>
      <protection/>
    </xf>
    <xf numFmtId="178" fontId="11" fillId="0" borderId="9" xfId="19" applyNumberFormat="1" applyFont="1" applyFill="1" applyBorder="1" applyAlignment="1">
      <alignment horizontal="center" vertical="center" wrapText="1"/>
      <protection/>
    </xf>
    <xf numFmtId="0" fontId="12" fillId="0" borderId="9" xfId="19" applyFont="1" applyFill="1" applyBorder="1" applyAlignment="1">
      <alignment horizontal="center" vertical="center"/>
      <protection/>
    </xf>
    <xf numFmtId="49" fontId="1" fillId="0" borderId="9" xfId="19" applyNumberFormat="1" applyFont="1" applyFill="1" applyBorder="1" applyAlignment="1">
      <alignment horizontal="center" vertical="center"/>
      <protection/>
    </xf>
    <xf numFmtId="0" fontId="12" fillId="0" borderId="15" xfId="19" applyFont="1" applyFill="1" applyBorder="1" applyAlignment="1">
      <alignment vertical="center"/>
      <protection/>
    </xf>
    <xf numFmtId="178" fontId="11" fillId="0" borderId="9" xfId="19" applyNumberFormat="1" applyFill="1" applyBorder="1">
      <alignment/>
      <protection/>
    </xf>
    <xf numFmtId="0" fontId="1" fillId="0" borderId="9" xfId="19" applyFont="1" applyFill="1" applyBorder="1" applyAlignment="1">
      <alignment horizontal="center" vertical="center"/>
      <protection/>
    </xf>
    <xf numFmtId="0" fontId="1" fillId="0" borderId="15" xfId="19" applyFont="1" applyFill="1" applyBorder="1" applyAlignment="1">
      <alignment vertical="center"/>
      <protection/>
    </xf>
    <xf numFmtId="178" fontId="0" fillId="0" borderId="0" xfId="0" applyNumberFormat="1" applyAlignment="1">
      <alignment/>
    </xf>
    <xf numFmtId="0" fontId="1" fillId="0" borderId="24" xfId="0" applyFont="1" applyFill="1" applyBorder="1" applyAlignment="1">
      <alignment horizontal="center" vertical="center"/>
    </xf>
    <xf numFmtId="0" fontId="5" fillId="0" borderId="23" xfId="0" applyNumberFormat="1" applyFont="1" applyFill="1" applyBorder="1" applyAlignment="1" applyProtection="1">
      <alignment horizontal="center" vertical="center" wrapText="1"/>
      <protection/>
    </xf>
    <xf numFmtId="0" fontId="1" fillId="0" borderId="25" xfId="0" applyFont="1" applyFill="1" applyBorder="1" applyAlignment="1">
      <alignment horizontal="center" vertical="center"/>
    </xf>
    <xf numFmtId="0" fontId="11" fillId="0" borderId="9" xfId="19" applyFill="1" applyBorder="1">
      <alignment/>
      <protection/>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6" xfId="0" applyFont="1" applyFill="1" applyBorder="1" applyAlignment="1">
      <alignment horizontal="center" vertical="center"/>
    </xf>
    <xf numFmtId="0" fontId="5" fillId="0" borderId="0" xfId="0" applyFont="1" applyFill="1" applyAlignment="1">
      <alignment/>
    </xf>
    <xf numFmtId="0" fontId="4" fillId="34" borderId="0" xfId="0" applyFont="1" applyFill="1" applyAlignment="1">
      <alignment horizontal="center" vertical="center" wrapText="1"/>
    </xf>
    <xf numFmtId="0" fontId="9" fillId="0" borderId="0" xfId="65" applyFont="1" applyFill="1" applyBorder="1" applyAlignment="1">
      <alignment/>
      <protection/>
    </xf>
    <xf numFmtId="0" fontId="3" fillId="0" borderId="20" xfId="65" applyFont="1" applyFill="1" applyBorder="1" applyAlignment="1" applyProtection="1">
      <alignment horizontal="center" vertical="center" wrapText="1" readingOrder="1"/>
      <protection locked="0"/>
    </xf>
    <xf numFmtId="0" fontId="9" fillId="0" borderId="28" xfId="65" applyFont="1" applyFill="1" applyBorder="1" applyAlignment="1" applyProtection="1">
      <alignment vertical="top" wrapText="1"/>
      <protection locked="0"/>
    </xf>
    <xf numFmtId="0" fontId="9" fillId="0" borderId="29" xfId="65" applyFont="1" applyFill="1" applyBorder="1" applyAlignment="1" applyProtection="1">
      <alignment vertical="top" wrapText="1"/>
      <protection locked="0"/>
    </xf>
    <xf numFmtId="0" fontId="3" fillId="0" borderId="19" xfId="65" applyFont="1" applyFill="1" applyBorder="1" applyAlignment="1" applyProtection="1">
      <alignment horizontal="center" vertical="center" wrapText="1" readingOrder="1"/>
      <protection locked="0"/>
    </xf>
    <xf numFmtId="0" fontId="9" fillId="0" borderId="30" xfId="65" applyFont="1" applyFill="1" applyBorder="1" applyAlignment="1" applyProtection="1">
      <alignment vertical="top" wrapText="1"/>
      <protection locked="0"/>
    </xf>
    <xf numFmtId="0" fontId="9" fillId="0" borderId="31" xfId="65" applyFont="1" applyFill="1" applyBorder="1" applyAlignment="1" applyProtection="1">
      <alignment vertical="top" wrapText="1"/>
      <protection locked="0"/>
    </xf>
    <xf numFmtId="0" fontId="9" fillId="0" borderId="32" xfId="65" applyFont="1" applyFill="1" applyBorder="1" applyAlignment="1" applyProtection="1">
      <alignment vertical="top" wrapText="1"/>
      <protection locked="0"/>
    </xf>
    <xf numFmtId="0" fontId="3" fillId="0" borderId="12" xfId="65" applyFont="1" applyFill="1" applyBorder="1" applyAlignment="1" applyProtection="1">
      <alignment horizontal="center" vertical="center" wrapText="1" readingOrder="1"/>
      <protection locked="0"/>
    </xf>
    <xf numFmtId="0" fontId="9" fillId="0" borderId="33" xfId="65" applyFont="1" applyFill="1" applyBorder="1" applyAlignment="1" applyProtection="1">
      <alignment vertical="top" wrapText="1"/>
      <protection locked="0"/>
    </xf>
    <xf numFmtId="0" fontId="9" fillId="0" borderId="34" xfId="65" applyFont="1" applyFill="1" applyBorder="1" applyAlignment="1" applyProtection="1">
      <alignment vertical="top" wrapText="1"/>
      <protection locked="0"/>
    </xf>
    <xf numFmtId="0" fontId="9" fillId="0" borderId="35" xfId="65" applyFont="1" applyFill="1" applyBorder="1" applyAlignment="1" applyProtection="1">
      <alignment vertical="top" wrapText="1"/>
      <protection locked="0"/>
    </xf>
    <xf numFmtId="0" fontId="3" fillId="0" borderId="36" xfId="65" applyFont="1" applyFill="1" applyBorder="1" applyAlignment="1" applyProtection="1">
      <alignment horizontal="center" vertical="center" wrapText="1" readingOrder="1"/>
      <protection locked="0"/>
    </xf>
    <xf numFmtId="0" fontId="3" fillId="0" borderId="37" xfId="65" applyFont="1" applyFill="1" applyBorder="1" applyAlignment="1" applyProtection="1">
      <alignment horizontal="center" vertical="center" wrapText="1" readingOrder="1"/>
      <protection locked="0"/>
    </xf>
    <xf numFmtId="0" fontId="3" fillId="0" borderId="14" xfId="65" applyFont="1" applyFill="1" applyBorder="1" applyAlignment="1" applyProtection="1">
      <alignment horizontal="center" vertical="center" wrapText="1" readingOrder="1"/>
      <protection locked="0"/>
    </xf>
    <xf numFmtId="0" fontId="3" fillId="0" borderId="9" xfId="0" applyNumberFormat="1" applyFont="1" applyFill="1" applyBorder="1" applyAlignment="1" applyProtection="1">
      <alignment horizontal="center" vertical="center" wrapText="1"/>
      <protection/>
    </xf>
    <xf numFmtId="0" fontId="8" fillId="0" borderId="9" xfId="65" applyFont="1" applyFill="1" applyBorder="1" applyAlignment="1" applyProtection="1">
      <alignment horizontal="center" vertical="top" wrapText="1" readingOrder="1"/>
      <protection locked="0"/>
    </xf>
    <xf numFmtId="0" fontId="8" fillId="0" borderId="9" xfId="65" applyFont="1" applyFill="1" applyBorder="1" applyAlignment="1" applyProtection="1">
      <alignment horizontal="center" vertical="center" wrapText="1" readingOrder="1"/>
      <protection locked="0"/>
    </xf>
    <xf numFmtId="179" fontId="8" fillId="0" borderId="9" xfId="67" applyNumberFormat="1" applyFont="1" applyFill="1" applyBorder="1" applyAlignment="1" applyProtection="1">
      <alignment horizontal="right" vertical="center"/>
      <protection/>
    </xf>
    <xf numFmtId="0" fontId="5" fillId="0" borderId="9" xfId="0" applyFont="1" applyFill="1" applyBorder="1" applyAlignment="1">
      <alignment horizontal="center"/>
    </xf>
    <xf numFmtId="0" fontId="5" fillId="0" borderId="9" xfId="0" applyFont="1" applyFill="1" applyBorder="1" applyAlignment="1">
      <alignment/>
    </xf>
    <xf numFmtId="49" fontId="5" fillId="0" borderId="9" xfId="0" applyNumberFormat="1" applyFont="1" applyFill="1" applyBorder="1" applyAlignment="1">
      <alignment horizontal="center"/>
    </xf>
    <xf numFmtId="0" fontId="9" fillId="0" borderId="37" xfId="65" applyFont="1" applyFill="1" applyBorder="1" applyAlignment="1" applyProtection="1">
      <alignment vertical="top" wrapText="1"/>
      <protection locked="0"/>
    </xf>
    <xf numFmtId="0" fontId="3" fillId="0" borderId="30" xfId="65" applyFont="1" applyFill="1" applyBorder="1" applyAlignment="1" applyProtection="1">
      <alignment horizontal="center" vertical="center" wrapText="1" readingOrder="1"/>
      <protection locked="0"/>
    </xf>
    <xf numFmtId="0" fontId="3" fillId="0" borderId="29" xfId="65" applyFont="1" applyFill="1" applyBorder="1" applyAlignment="1" applyProtection="1">
      <alignment horizontal="center" vertical="center" wrapText="1" readingOrder="1"/>
      <protection locked="0"/>
    </xf>
    <xf numFmtId="0" fontId="3" fillId="0" borderId="35" xfId="65" applyFont="1" applyFill="1" applyBorder="1" applyAlignment="1" applyProtection="1">
      <alignment horizontal="center" vertical="center" wrapText="1" readingOrder="1"/>
      <protection locked="0"/>
    </xf>
    <xf numFmtId="0" fontId="3" fillId="0" borderId="38" xfId="65" applyFont="1" applyFill="1" applyBorder="1" applyAlignment="1" applyProtection="1">
      <alignment horizontal="center" vertical="center" wrapText="1" readingOrder="1"/>
      <protection locked="0"/>
    </xf>
    <xf numFmtId="0" fontId="3" fillId="0" borderId="33" xfId="65" applyFont="1" applyFill="1" applyBorder="1" applyAlignment="1" applyProtection="1">
      <alignment horizontal="center" vertical="center" wrapText="1" readingOrder="1"/>
      <protection locked="0"/>
    </xf>
    <xf numFmtId="0" fontId="3" fillId="0" borderId="0" xfId="65" applyFont="1" applyFill="1" applyBorder="1" applyAlignment="1" applyProtection="1">
      <alignment horizontal="right" vertical="center" wrapText="1" readingOrder="1"/>
      <protection locked="0"/>
    </xf>
    <xf numFmtId="0" fontId="3" fillId="0" borderId="0" xfId="0" applyNumberFormat="1" applyFont="1" applyFill="1" applyBorder="1" applyAlignment="1" applyProtection="1">
      <alignment vertical="center"/>
      <protection/>
    </xf>
    <xf numFmtId="0" fontId="15" fillId="0" borderId="0" xfId="0" applyNumberFormat="1" applyFont="1" applyFill="1" applyBorder="1" applyAlignment="1" applyProtection="1">
      <alignment horizontal="center" vertical="center"/>
      <protection/>
    </xf>
    <xf numFmtId="0" fontId="5" fillId="0" borderId="9" xfId="67" applyNumberFormat="1" applyFont="1" applyFill="1" applyBorder="1" applyAlignment="1" applyProtection="1">
      <alignment horizontal="center" vertical="center"/>
      <protection/>
    </xf>
    <xf numFmtId="0" fontId="5" fillId="0" borderId="9" xfId="67"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vertical="center"/>
      <protection/>
    </xf>
    <xf numFmtId="179" fontId="5" fillId="0" borderId="9" xfId="0" applyNumberFormat="1" applyFont="1" applyFill="1" applyBorder="1" applyAlignment="1" applyProtection="1">
      <alignment horizontal="right" vertical="center"/>
      <protection/>
    </xf>
    <xf numFmtId="0" fontId="1" fillId="0" borderId="9" xfId="0" applyFont="1" applyFill="1" applyBorder="1" applyAlignment="1">
      <alignment vertical="center"/>
    </xf>
    <xf numFmtId="0" fontId="5"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right" vertical="center"/>
      <protection/>
    </xf>
    <xf numFmtId="176" fontId="13" fillId="0" borderId="9" xfId="0" applyNumberFormat="1" applyFont="1" applyFill="1" applyBorder="1" applyAlignment="1" applyProtection="1">
      <alignment horizontal="right" vertical="center"/>
      <protection/>
    </xf>
    <xf numFmtId="0" fontId="3" fillId="0" borderId="9" xfId="0" applyNumberFormat="1" applyFont="1" applyFill="1" applyBorder="1" applyAlignment="1" applyProtection="1">
      <alignment horizontal="left" vertical="center"/>
      <protection/>
    </xf>
    <xf numFmtId="179" fontId="3" fillId="0" borderId="9" xfId="0" applyNumberFormat="1" applyFont="1" applyFill="1" applyBorder="1" applyAlignment="1" applyProtection="1">
      <alignment horizontal="right" vertical="center"/>
      <protection/>
    </xf>
    <xf numFmtId="0" fontId="3" fillId="0" borderId="9" xfId="0" applyNumberFormat="1" applyFont="1" applyFill="1" applyBorder="1" applyAlignment="1" applyProtection="1">
      <alignment vertical="center"/>
      <protection/>
    </xf>
    <xf numFmtId="0" fontId="4" fillId="33" borderId="0" xfId="0" applyFont="1" applyFill="1" applyAlignment="1">
      <alignment vertical="center" wrapText="1"/>
    </xf>
    <xf numFmtId="0" fontId="55" fillId="0" borderId="9" xfId="67" applyNumberFormat="1" applyFont="1" applyFill="1" applyBorder="1" applyAlignment="1" applyProtection="1">
      <alignment vertical="center"/>
      <protection/>
    </xf>
    <xf numFmtId="0" fontId="3" fillId="0" borderId="9" xfId="67" applyNumberFormat="1" applyFont="1" applyFill="1" applyBorder="1" applyAlignment="1" applyProtection="1">
      <alignment vertical="center"/>
      <protection/>
    </xf>
    <xf numFmtId="0" fontId="55" fillId="0" borderId="9" xfId="0" applyNumberFormat="1" applyFont="1" applyFill="1" applyBorder="1" applyAlignment="1" applyProtection="1">
      <alignment vertical="center"/>
      <protection/>
    </xf>
    <xf numFmtId="179" fontId="3" fillId="0" borderId="15" xfId="0" applyNumberFormat="1" applyFont="1" applyFill="1" applyBorder="1" applyAlignment="1" applyProtection="1">
      <alignment horizontal="right" vertical="center"/>
      <protection/>
    </xf>
    <xf numFmtId="0" fontId="3" fillId="0" borderId="15" xfId="0" applyNumberFormat="1" applyFont="1" applyFill="1" applyBorder="1" applyAlignment="1" applyProtection="1">
      <alignment horizontal="right"/>
      <protection/>
    </xf>
    <xf numFmtId="0" fontId="2" fillId="0" borderId="9" xfId="0" applyFont="1" applyFill="1" applyBorder="1" applyAlignment="1">
      <alignment vertical="center"/>
    </xf>
    <xf numFmtId="0" fontId="13" fillId="0" borderId="14" xfId="0" applyNumberFormat="1" applyFont="1" applyFill="1" applyBorder="1" applyAlignment="1" applyProtection="1">
      <alignment horizontal="center" vertical="center"/>
      <protection/>
    </xf>
    <xf numFmtId="176" fontId="13" fillId="0" borderId="33" xfId="0" applyNumberFormat="1" applyFont="1" applyFill="1" applyBorder="1" applyAlignment="1" applyProtection="1">
      <alignment horizontal="right" vertical="center"/>
      <protection/>
    </xf>
  </cellXfs>
  <cellStyles count="54">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 16"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5" xfId="67"/>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1"/>
  <sheetViews>
    <sheetView showGridLines="0" zoomScaleSheetLayoutView="100" workbookViewId="0" topLeftCell="A4">
      <selection activeCell="A3" sqref="A3"/>
    </sheetView>
  </sheetViews>
  <sheetFormatPr defaultColWidth="8.00390625" defaultRowHeight="14.25" customHeight="1"/>
  <cols>
    <col min="1" max="1" width="35.7109375" style="1" customWidth="1"/>
    <col min="2" max="2" width="37.7109375" style="1" customWidth="1"/>
    <col min="3" max="3" width="35.421875" style="1" customWidth="1"/>
    <col min="4" max="4" width="40.421875" style="1" customWidth="1"/>
    <col min="5" max="16384" width="8.00390625" style="1" customWidth="1"/>
  </cols>
  <sheetData>
    <row r="1" spans="1:3" s="1" customFormat="1" ht="12">
      <c r="A1" s="2"/>
      <c r="B1" s="2"/>
      <c r="C1" s="2"/>
    </row>
    <row r="2" spans="1:4" s="1" customFormat="1" ht="21">
      <c r="A2" s="3" t="s">
        <v>0</v>
      </c>
      <c r="B2" s="3"/>
      <c r="C2" s="3"/>
      <c r="D2" s="3"/>
    </row>
    <row r="3" spans="1:4" s="1" customFormat="1" ht="19.5" customHeight="1">
      <c r="A3" s="4" t="s">
        <v>1</v>
      </c>
      <c r="B3" s="144"/>
      <c r="C3" s="144"/>
      <c r="D3" s="29" t="s">
        <v>2</v>
      </c>
    </row>
    <row r="4" spans="1:4" s="1" customFormat="1" ht="19.5" customHeight="1">
      <c r="A4" s="145" t="s">
        <v>3</v>
      </c>
      <c r="B4" s="145"/>
      <c r="C4" s="145" t="s">
        <v>4</v>
      </c>
      <c r="D4" s="145"/>
    </row>
    <row r="5" spans="1:4" s="1" customFormat="1" ht="19.5" customHeight="1">
      <c r="A5" s="145" t="s">
        <v>5</v>
      </c>
      <c r="B5" s="145" t="s">
        <v>6</v>
      </c>
      <c r="C5" s="145" t="s">
        <v>7</v>
      </c>
      <c r="D5" s="145" t="s">
        <v>6</v>
      </c>
    </row>
    <row r="6" spans="1:4" s="1" customFormat="1" ht="19.5" customHeight="1">
      <c r="A6" s="145"/>
      <c r="B6" s="145"/>
      <c r="C6" s="145"/>
      <c r="D6" s="145"/>
    </row>
    <row r="7" spans="1:4" s="1" customFormat="1" ht="17.25" customHeight="1">
      <c r="A7" s="159" t="s">
        <v>8</v>
      </c>
      <c r="B7" s="154">
        <v>710.17</v>
      </c>
      <c r="C7" s="153" t="s">
        <v>9</v>
      </c>
      <c r="D7" s="154">
        <v>636.69</v>
      </c>
    </row>
    <row r="8" spans="1:4" s="1" customFormat="1" ht="17.25" customHeight="1">
      <c r="A8" s="155" t="s">
        <v>10</v>
      </c>
      <c r="B8" s="154"/>
      <c r="C8" s="153" t="s">
        <v>11</v>
      </c>
      <c r="D8" s="154"/>
    </row>
    <row r="9" spans="1:4" s="1" customFormat="1" ht="17.25" customHeight="1">
      <c r="A9" s="155" t="s">
        <v>12</v>
      </c>
      <c r="B9" s="154"/>
      <c r="C9" s="153" t="s">
        <v>13</v>
      </c>
      <c r="D9" s="154"/>
    </row>
    <row r="10" spans="1:4" s="1" customFormat="1" ht="17.25" customHeight="1">
      <c r="A10" s="155" t="s">
        <v>14</v>
      </c>
      <c r="B10" s="154"/>
      <c r="C10" s="153" t="s">
        <v>15</v>
      </c>
      <c r="D10" s="154"/>
    </row>
    <row r="11" spans="1:4" s="1" customFormat="1" ht="17.25" customHeight="1">
      <c r="A11" s="155" t="s">
        <v>16</v>
      </c>
      <c r="B11" s="154"/>
      <c r="C11" s="153" t="s">
        <v>17</v>
      </c>
      <c r="D11" s="154"/>
    </row>
    <row r="12" spans="1:4" s="1" customFormat="1" ht="17.25" customHeight="1">
      <c r="A12" s="155" t="s">
        <v>18</v>
      </c>
      <c r="B12" s="154"/>
      <c r="C12" s="153" t="s">
        <v>19</v>
      </c>
      <c r="D12" s="154"/>
    </row>
    <row r="13" spans="1:4" s="1" customFormat="1" ht="17.25" customHeight="1">
      <c r="A13" s="155" t="s">
        <v>20</v>
      </c>
      <c r="B13" s="154">
        <v>0.29</v>
      </c>
      <c r="C13" s="153" t="s">
        <v>21</v>
      </c>
      <c r="D13" s="154"/>
    </row>
    <row r="14" spans="1:4" s="1" customFormat="1" ht="17.25" customHeight="1">
      <c r="A14" s="19"/>
      <c r="B14" s="154"/>
      <c r="C14" s="153" t="s">
        <v>22</v>
      </c>
      <c r="D14" s="154">
        <v>44.36</v>
      </c>
    </row>
    <row r="15" spans="1:4" s="1" customFormat="1" ht="17.25" customHeight="1">
      <c r="A15" s="19"/>
      <c r="B15" s="154"/>
      <c r="C15" s="153" t="s">
        <v>23</v>
      </c>
      <c r="D15" s="154"/>
    </row>
    <row r="16" spans="1:4" s="1" customFormat="1" ht="17.25" customHeight="1">
      <c r="A16" s="19"/>
      <c r="B16" s="154"/>
      <c r="C16" s="153" t="s">
        <v>24</v>
      </c>
      <c r="D16" s="154"/>
    </row>
    <row r="17" spans="1:4" s="1" customFormat="1" ht="17.25" customHeight="1">
      <c r="A17" s="19"/>
      <c r="B17" s="160"/>
      <c r="C17" s="153" t="s">
        <v>25</v>
      </c>
      <c r="D17" s="154"/>
    </row>
    <row r="18" spans="1:4" s="1" customFormat="1" ht="17.25" customHeight="1">
      <c r="A18" s="19"/>
      <c r="B18" s="161"/>
      <c r="C18" s="153" t="s">
        <v>26</v>
      </c>
      <c r="D18" s="154"/>
    </row>
    <row r="19" spans="1:4" s="1" customFormat="1" ht="17.25" customHeight="1">
      <c r="A19" s="19"/>
      <c r="B19" s="161"/>
      <c r="C19" s="153" t="s">
        <v>27</v>
      </c>
      <c r="D19" s="154"/>
    </row>
    <row r="20" spans="1:4" s="1" customFormat="1" ht="17.25" customHeight="1">
      <c r="A20" s="19"/>
      <c r="B20" s="161"/>
      <c r="C20" s="155" t="s">
        <v>28</v>
      </c>
      <c r="D20" s="154"/>
    </row>
    <row r="21" spans="1:4" s="1" customFormat="1" ht="17.25" customHeight="1">
      <c r="A21" s="162"/>
      <c r="B21" s="161"/>
      <c r="C21" s="155" t="s">
        <v>29</v>
      </c>
      <c r="D21" s="154"/>
    </row>
    <row r="22" spans="1:4" s="1" customFormat="1" ht="17.25" customHeight="1">
      <c r="A22" s="153"/>
      <c r="B22" s="161"/>
      <c r="C22" s="155" t="s">
        <v>30</v>
      </c>
      <c r="D22" s="154"/>
    </row>
    <row r="23" spans="1:4" s="1" customFormat="1" ht="17.25" customHeight="1">
      <c r="A23" s="153"/>
      <c r="B23" s="161"/>
      <c r="C23" s="155" t="s">
        <v>31</v>
      </c>
      <c r="D23" s="154"/>
    </row>
    <row r="24" spans="1:4" s="1" customFormat="1" ht="17.25" customHeight="1">
      <c r="A24" s="153"/>
      <c r="B24" s="161"/>
      <c r="C24" s="155" t="s">
        <v>32</v>
      </c>
      <c r="D24" s="154"/>
    </row>
    <row r="25" spans="1:4" s="1" customFormat="1" ht="17.25" customHeight="1">
      <c r="A25" s="153"/>
      <c r="B25" s="161"/>
      <c r="C25" s="155" t="s">
        <v>33</v>
      </c>
      <c r="D25" s="154">
        <v>29.41</v>
      </c>
    </row>
    <row r="26" spans="1:4" s="1" customFormat="1" ht="17.25" customHeight="1">
      <c r="A26" s="153"/>
      <c r="B26" s="161"/>
      <c r="C26" s="155" t="s">
        <v>34</v>
      </c>
      <c r="D26" s="154"/>
    </row>
    <row r="27" spans="1:4" s="1" customFormat="1" ht="17.25" customHeight="1">
      <c r="A27" s="153"/>
      <c r="B27" s="161"/>
      <c r="C27" s="155" t="s">
        <v>35</v>
      </c>
      <c r="D27" s="154"/>
    </row>
    <row r="28" spans="1:4" s="1" customFormat="1" ht="17.25" customHeight="1">
      <c r="A28" s="153"/>
      <c r="B28" s="161"/>
      <c r="C28" s="155" t="s">
        <v>36</v>
      </c>
      <c r="D28" s="154"/>
    </row>
    <row r="29" spans="1:4" s="1" customFormat="1" ht="17.25" customHeight="1">
      <c r="A29" s="153"/>
      <c r="B29" s="161"/>
      <c r="C29" s="155" t="s">
        <v>37</v>
      </c>
      <c r="D29" s="154"/>
    </row>
    <row r="30" spans="1:4" ht="14.25" customHeight="1">
      <c r="A30" s="163" t="s">
        <v>38</v>
      </c>
      <c r="B30" s="164">
        <f>B7+B13</f>
        <v>710.4599999999999</v>
      </c>
      <c r="C30" s="71" t="s">
        <v>39</v>
      </c>
      <c r="D30" s="152">
        <f>D7+D14+D25</f>
        <v>710.46</v>
      </c>
    </row>
    <row r="31" spans="1:2" s="1" customFormat="1" ht="29.25" customHeight="1">
      <c r="A31" s="22"/>
      <c r="B31" s="22"/>
    </row>
  </sheetData>
  <sheetProtection/>
  <mergeCells count="8">
    <mergeCell ref="A2:D2"/>
    <mergeCell ref="A4:B4"/>
    <mergeCell ref="C4:D4"/>
    <mergeCell ref="A31:B31"/>
    <mergeCell ref="A5:A6"/>
    <mergeCell ref="B5:B6"/>
    <mergeCell ref="C5:C6"/>
    <mergeCell ref="D5:D6"/>
  </mergeCells>
  <printOptions/>
  <pageMargins left="0.59" right="0.59" top="0.2" bottom="0.2" header="0.2" footer="0.2"/>
  <pageSetup blackAndWhite="1" fitToHeight="1" fitToWidth="1" horizontalDpi="600" verticalDpi="600" orientation="landscape" paperSize="9" scale="91"/>
</worksheet>
</file>

<file path=xl/worksheets/sheet10.xml><?xml version="1.0" encoding="utf-8"?>
<worksheet xmlns="http://schemas.openxmlformats.org/spreadsheetml/2006/main" xmlns:r="http://schemas.openxmlformats.org/officeDocument/2006/relationships">
  <sheetPr>
    <pageSetUpPr fitToPage="1"/>
  </sheetPr>
  <dimension ref="A1:H59"/>
  <sheetViews>
    <sheetView zoomScaleSheetLayoutView="100" workbookViewId="0" topLeftCell="A1">
      <selection activeCell="B8" sqref="B8:B11"/>
    </sheetView>
  </sheetViews>
  <sheetFormatPr defaultColWidth="8.00390625" defaultRowHeight="15"/>
  <cols>
    <col min="1" max="1" width="25.421875" style="33" bestFit="1" customWidth="1"/>
    <col min="2" max="2" width="25.421875" style="33" customWidth="1"/>
    <col min="3" max="5" width="20.57421875" style="33" customWidth="1"/>
    <col min="6" max="6" width="22.00390625" style="33" customWidth="1"/>
    <col min="7" max="7" width="16.421875" style="33" customWidth="1"/>
    <col min="8" max="8" width="17.57421875" style="33" customWidth="1"/>
    <col min="9" max="16384" width="8.00390625" style="33" customWidth="1"/>
  </cols>
  <sheetData>
    <row r="1" spans="1:5" ht="13.5">
      <c r="A1" s="34"/>
      <c r="B1" s="35"/>
      <c r="C1" s="35"/>
      <c r="D1" s="35"/>
      <c r="E1" s="35"/>
    </row>
    <row r="2" spans="1:8" s="33" customFormat="1" ht="21">
      <c r="A2" s="3" t="s">
        <v>432</v>
      </c>
      <c r="B2" s="3"/>
      <c r="C2" s="3"/>
      <c r="D2" s="3"/>
      <c r="E2" s="3"/>
      <c r="F2" s="3"/>
      <c r="G2" s="3"/>
      <c r="H2" s="3"/>
    </row>
    <row r="3" s="33" customFormat="1" ht="13.5">
      <c r="A3" s="4" t="s">
        <v>1</v>
      </c>
    </row>
    <row r="4" spans="1:8" s="33" customFormat="1" ht="44.25" customHeight="1">
      <c r="A4" s="36" t="s">
        <v>433</v>
      </c>
      <c r="B4" s="36" t="s">
        <v>434</v>
      </c>
      <c r="C4" s="36" t="s">
        <v>435</v>
      </c>
      <c r="D4" s="36" t="s">
        <v>436</v>
      </c>
      <c r="E4" s="36" t="s">
        <v>437</v>
      </c>
      <c r="F4" s="36" t="s">
        <v>438</v>
      </c>
      <c r="G4" s="36" t="s">
        <v>439</v>
      </c>
      <c r="H4" s="36" t="s">
        <v>440</v>
      </c>
    </row>
    <row r="5" spans="1:8" s="33" customFormat="1" ht="14.25">
      <c r="A5" s="36">
        <v>1</v>
      </c>
      <c r="B5" s="36">
        <v>2</v>
      </c>
      <c r="C5" s="36">
        <v>3</v>
      </c>
      <c r="D5" s="36">
        <v>4</v>
      </c>
      <c r="E5" s="36">
        <v>5</v>
      </c>
      <c r="F5" s="36">
        <v>6</v>
      </c>
      <c r="G5" s="36">
        <v>7</v>
      </c>
      <c r="H5" s="36">
        <v>8</v>
      </c>
    </row>
    <row r="6" spans="1:8" s="33" customFormat="1" ht="33" customHeight="1">
      <c r="A6" s="39" t="s">
        <v>142</v>
      </c>
      <c r="B6" s="39"/>
      <c r="C6" s="39"/>
      <c r="D6" s="40"/>
      <c r="E6" s="40"/>
      <c r="F6" s="40"/>
      <c r="G6" s="40"/>
      <c r="H6" s="40"/>
    </row>
    <row r="7" spans="1:8" s="33" customFormat="1" ht="24" customHeight="1">
      <c r="A7" s="39" t="s">
        <v>143</v>
      </c>
      <c r="B7" s="39"/>
      <c r="C7" s="39"/>
      <c r="D7" s="40"/>
      <c r="E7" s="40"/>
      <c r="F7" s="40"/>
      <c r="G7" s="40"/>
      <c r="H7" s="40"/>
    </row>
    <row r="8" spans="1:8" s="33" customFormat="1" ht="24" customHeight="1">
      <c r="A8" s="39" t="s">
        <v>441</v>
      </c>
      <c r="B8" s="39" t="s">
        <v>442</v>
      </c>
      <c r="C8" s="39" t="s">
        <v>443</v>
      </c>
      <c r="D8" s="39" t="s">
        <v>444</v>
      </c>
      <c r="E8" s="39" t="s">
        <v>445</v>
      </c>
      <c r="F8" s="39" t="s">
        <v>446</v>
      </c>
      <c r="G8" s="39" t="s">
        <v>447</v>
      </c>
      <c r="H8" s="39" t="s">
        <v>448</v>
      </c>
    </row>
    <row r="9" spans="1:8" ht="56.25">
      <c r="A9" s="41"/>
      <c r="B9" s="41"/>
      <c r="C9" s="39" t="s">
        <v>443</v>
      </c>
      <c r="D9" s="39" t="s">
        <v>444</v>
      </c>
      <c r="E9" s="39" t="s">
        <v>449</v>
      </c>
      <c r="F9" s="39" t="s">
        <v>450</v>
      </c>
      <c r="G9" s="39" t="s">
        <v>447</v>
      </c>
      <c r="H9" s="39" t="s">
        <v>451</v>
      </c>
    </row>
    <row r="10" spans="1:8" ht="56.25">
      <c r="A10" s="41"/>
      <c r="B10" s="41"/>
      <c r="C10" s="39" t="s">
        <v>452</v>
      </c>
      <c r="D10" s="39" t="s">
        <v>453</v>
      </c>
      <c r="E10" s="39" t="s">
        <v>454</v>
      </c>
      <c r="F10" s="39" t="s">
        <v>455</v>
      </c>
      <c r="G10" s="39" t="s">
        <v>456</v>
      </c>
      <c r="H10" s="39" t="s">
        <v>457</v>
      </c>
    </row>
    <row r="11" spans="1:8" ht="56.25">
      <c r="A11" s="42"/>
      <c r="B11" s="42"/>
      <c r="C11" s="39" t="s">
        <v>458</v>
      </c>
      <c r="D11" s="39" t="s">
        <v>459</v>
      </c>
      <c r="E11" s="39" t="s">
        <v>460</v>
      </c>
      <c r="F11" s="39" t="s">
        <v>461</v>
      </c>
      <c r="G11" s="39" t="s">
        <v>456</v>
      </c>
      <c r="H11" s="39" t="s">
        <v>462</v>
      </c>
    </row>
    <row r="12" spans="1:8" ht="67.5">
      <c r="A12" s="39" t="s">
        <v>463</v>
      </c>
      <c r="B12" s="39" t="s">
        <v>464</v>
      </c>
      <c r="C12" s="39" t="s">
        <v>443</v>
      </c>
      <c r="D12" s="39" t="s">
        <v>444</v>
      </c>
      <c r="E12" s="39" t="s">
        <v>465</v>
      </c>
      <c r="F12" s="39" t="s">
        <v>466</v>
      </c>
      <c r="G12" s="39" t="s">
        <v>467</v>
      </c>
      <c r="H12" s="39" t="s">
        <v>468</v>
      </c>
    </row>
    <row r="13" spans="1:8" ht="45">
      <c r="A13" s="41"/>
      <c r="B13" s="41"/>
      <c r="C13" s="39" t="s">
        <v>452</v>
      </c>
      <c r="D13" s="39" t="s">
        <v>469</v>
      </c>
      <c r="E13" s="39" t="s">
        <v>470</v>
      </c>
      <c r="F13" s="39" t="s">
        <v>471</v>
      </c>
      <c r="G13" s="39" t="s">
        <v>467</v>
      </c>
      <c r="H13" s="39" t="s">
        <v>472</v>
      </c>
    </row>
    <row r="14" spans="1:8" ht="56.25">
      <c r="A14" s="41"/>
      <c r="B14" s="41"/>
      <c r="C14" s="39" t="s">
        <v>452</v>
      </c>
      <c r="D14" s="39" t="s">
        <v>473</v>
      </c>
      <c r="E14" s="39" t="s">
        <v>474</v>
      </c>
      <c r="F14" s="39" t="s">
        <v>475</v>
      </c>
      <c r="G14" s="39" t="s">
        <v>467</v>
      </c>
      <c r="H14" s="39" t="s">
        <v>476</v>
      </c>
    </row>
    <row r="15" spans="1:8" ht="45">
      <c r="A15" s="41"/>
      <c r="B15" s="41"/>
      <c r="C15" s="39" t="s">
        <v>458</v>
      </c>
      <c r="D15" s="39" t="s">
        <v>459</v>
      </c>
      <c r="E15" s="39" t="s">
        <v>477</v>
      </c>
      <c r="F15" s="39" t="s">
        <v>478</v>
      </c>
      <c r="G15" s="39" t="s">
        <v>467</v>
      </c>
      <c r="H15" s="39" t="s">
        <v>479</v>
      </c>
    </row>
    <row r="16" spans="1:8" ht="56.25">
      <c r="A16" s="41"/>
      <c r="B16" s="41"/>
      <c r="C16" s="39" t="s">
        <v>443</v>
      </c>
      <c r="D16" s="39" t="s">
        <v>444</v>
      </c>
      <c r="E16" s="39" t="s">
        <v>480</v>
      </c>
      <c r="F16" s="39" t="s">
        <v>481</v>
      </c>
      <c r="G16" s="39" t="s">
        <v>467</v>
      </c>
      <c r="H16" s="39" t="s">
        <v>482</v>
      </c>
    </row>
    <row r="17" spans="1:8" ht="56.25">
      <c r="A17" s="41"/>
      <c r="B17" s="41"/>
      <c r="C17" s="39" t="s">
        <v>443</v>
      </c>
      <c r="D17" s="39" t="s">
        <v>444</v>
      </c>
      <c r="E17" s="39" t="s">
        <v>483</v>
      </c>
      <c r="F17" s="39" t="s">
        <v>484</v>
      </c>
      <c r="G17" s="39" t="s">
        <v>467</v>
      </c>
      <c r="H17" s="39" t="s">
        <v>485</v>
      </c>
    </row>
    <row r="18" spans="1:8" ht="45">
      <c r="A18" s="41"/>
      <c r="B18" s="41"/>
      <c r="C18" s="39" t="s">
        <v>443</v>
      </c>
      <c r="D18" s="39" t="s">
        <v>444</v>
      </c>
      <c r="E18" s="39" t="s">
        <v>486</v>
      </c>
      <c r="F18" s="39" t="s">
        <v>487</v>
      </c>
      <c r="G18" s="39" t="s">
        <v>467</v>
      </c>
      <c r="H18" s="39" t="s">
        <v>488</v>
      </c>
    </row>
    <row r="19" spans="1:8" ht="56.25">
      <c r="A19" s="41"/>
      <c r="B19" s="41"/>
      <c r="C19" s="39" t="s">
        <v>443</v>
      </c>
      <c r="D19" s="39" t="s">
        <v>489</v>
      </c>
      <c r="E19" s="39" t="s">
        <v>490</v>
      </c>
      <c r="F19" s="39" t="s">
        <v>491</v>
      </c>
      <c r="G19" s="39" t="s">
        <v>467</v>
      </c>
      <c r="H19" s="39" t="s">
        <v>492</v>
      </c>
    </row>
    <row r="20" spans="1:8" ht="45">
      <c r="A20" s="41"/>
      <c r="B20" s="41"/>
      <c r="C20" s="39" t="s">
        <v>443</v>
      </c>
      <c r="D20" s="39" t="s">
        <v>489</v>
      </c>
      <c r="E20" s="39" t="s">
        <v>493</v>
      </c>
      <c r="F20" s="39" t="s">
        <v>494</v>
      </c>
      <c r="G20" s="39" t="s">
        <v>467</v>
      </c>
      <c r="H20" s="39" t="s">
        <v>495</v>
      </c>
    </row>
    <row r="21" spans="1:8" ht="56.25">
      <c r="A21" s="41"/>
      <c r="B21" s="41"/>
      <c r="C21" s="39" t="s">
        <v>443</v>
      </c>
      <c r="D21" s="39" t="s">
        <v>496</v>
      </c>
      <c r="E21" s="39" t="s">
        <v>497</v>
      </c>
      <c r="F21" s="39" t="s">
        <v>498</v>
      </c>
      <c r="G21" s="39" t="s">
        <v>467</v>
      </c>
      <c r="H21" s="39" t="s">
        <v>499</v>
      </c>
    </row>
    <row r="22" spans="1:8" ht="56.25">
      <c r="A22" s="41"/>
      <c r="B22" s="41"/>
      <c r="C22" s="39" t="s">
        <v>443</v>
      </c>
      <c r="D22" s="39" t="s">
        <v>496</v>
      </c>
      <c r="E22" s="39" t="s">
        <v>500</v>
      </c>
      <c r="F22" s="39" t="s">
        <v>501</v>
      </c>
      <c r="G22" s="39" t="s">
        <v>467</v>
      </c>
      <c r="H22" s="39" t="s">
        <v>502</v>
      </c>
    </row>
    <row r="23" spans="1:8" ht="56.25">
      <c r="A23" s="42"/>
      <c r="B23" s="42"/>
      <c r="C23" s="39" t="s">
        <v>443</v>
      </c>
      <c r="D23" s="39" t="s">
        <v>496</v>
      </c>
      <c r="E23" s="39" t="s">
        <v>503</v>
      </c>
      <c r="F23" s="39" t="s">
        <v>501</v>
      </c>
      <c r="G23" s="39" t="s">
        <v>467</v>
      </c>
      <c r="H23" s="39" t="s">
        <v>504</v>
      </c>
    </row>
    <row r="24" spans="1:8" ht="45">
      <c r="A24" s="39" t="s">
        <v>505</v>
      </c>
      <c r="B24" s="39" t="s">
        <v>506</v>
      </c>
      <c r="C24" s="39" t="s">
        <v>443</v>
      </c>
      <c r="D24" s="39" t="s">
        <v>444</v>
      </c>
      <c r="E24" s="39" t="s">
        <v>507</v>
      </c>
      <c r="F24" s="39" t="s">
        <v>508</v>
      </c>
      <c r="G24" s="39" t="s">
        <v>509</v>
      </c>
      <c r="H24" s="39" t="s">
        <v>510</v>
      </c>
    </row>
    <row r="25" spans="1:8" ht="45">
      <c r="A25" s="41"/>
      <c r="B25" s="41"/>
      <c r="C25" s="39" t="s">
        <v>452</v>
      </c>
      <c r="D25" s="39" t="s">
        <v>469</v>
      </c>
      <c r="E25" s="39" t="s">
        <v>511</v>
      </c>
      <c r="F25" s="39" t="s">
        <v>512</v>
      </c>
      <c r="G25" s="39" t="s">
        <v>509</v>
      </c>
      <c r="H25" s="39" t="s">
        <v>513</v>
      </c>
    </row>
    <row r="26" spans="1:8" ht="45">
      <c r="A26" s="42"/>
      <c r="B26" s="42"/>
      <c r="C26" s="39" t="s">
        <v>458</v>
      </c>
      <c r="D26" s="39" t="s">
        <v>459</v>
      </c>
      <c r="E26" s="39" t="s">
        <v>514</v>
      </c>
      <c r="F26" s="39" t="s">
        <v>515</v>
      </c>
      <c r="G26" s="39" t="s">
        <v>509</v>
      </c>
      <c r="H26" s="39" t="s">
        <v>516</v>
      </c>
    </row>
    <row r="27" spans="1:8" ht="101.25">
      <c r="A27" s="39" t="s">
        <v>517</v>
      </c>
      <c r="B27" s="39" t="s">
        <v>518</v>
      </c>
      <c r="C27" s="39" t="s">
        <v>443</v>
      </c>
      <c r="D27" s="39" t="s">
        <v>444</v>
      </c>
      <c r="E27" s="39" t="s">
        <v>519</v>
      </c>
      <c r="F27" s="39" t="s">
        <v>520</v>
      </c>
      <c r="G27" s="39" t="s">
        <v>521</v>
      </c>
      <c r="H27" s="39" t="s">
        <v>522</v>
      </c>
    </row>
    <row r="28" spans="1:8" ht="157.5">
      <c r="A28" s="41"/>
      <c r="B28" s="41"/>
      <c r="C28" s="39" t="s">
        <v>443</v>
      </c>
      <c r="D28" s="39" t="s">
        <v>444</v>
      </c>
      <c r="E28" s="39" t="s">
        <v>523</v>
      </c>
      <c r="F28" s="39" t="s">
        <v>524</v>
      </c>
      <c r="G28" s="39" t="s">
        <v>521</v>
      </c>
      <c r="H28" s="39" t="s">
        <v>525</v>
      </c>
    </row>
    <row r="29" spans="1:8" ht="78.75">
      <c r="A29" s="41"/>
      <c r="B29" s="41"/>
      <c r="C29" s="39" t="s">
        <v>443</v>
      </c>
      <c r="D29" s="39" t="s">
        <v>444</v>
      </c>
      <c r="E29" s="39" t="s">
        <v>526</v>
      </c>
      <c r="F29" s="39" t="s">
        <v>527</v>
      </c>
      <c r="G29" s="39" t="s">
        <v>521</v>
      </c>
      <c r="H29" s="39" t="s">
        <v>528</v>
      </c>
    </row>
    <row r="30" spans="1:8" ht="78.75">
      <c r="A30" s="41"/>
      <c r="B30" s="41"/>
      <c r="C30" s="39" t="s">
        <v>443</v>
      </c>
      <c r="D30" s="39" t="s">
        <v>444</v>
      </c>
      <c r="E30" s="39" t="s">
        <v>529</v>
      </c>
      <c r="F30" s="39" t="s">
        <v>530</v>
      </c>
      <c r="G30" s="39" t="s">
        <v>521</v>
      </c>
      <c r="H30" s="39" t="s">
        <v>531</v>
      </c>
    </row>
    <row r="31" spans="1:8" ht="78.75">
      <c r="A31" s="41"/>
      <c r="B31" s="41"/>
      <c r="C31" s="39" t="s">
        <v>443</v>
      </c>
      <c r="D31" s="39" t="s">
        <v>489</v>
      </c>
      <c r="E31" s="39" t="s">
        <v>532</v>
      </c>
      <c r="F31" s="39" t="s">
        <v>533</v>
      </c>
      <c r="G31" s="39" t="s">
        <v>521</v>
      </c>
      <c r="H31" s="39" t="s">
        <v>534</v>
      </c>
    </row>
    <row r="32" spans="1:8" ht="78.75">
      <c r="A32" s="41"/>
      <c r="B32" s="41"/>
      <c r="C32" s="39" t="s">
        <v>443</v>
      </c>
      <c r="D32" s="39" t="s">
        <v>489</v>
      </c>
      <c r="E32" s="39" t="s">
        <v>535</v>
      </c>
      <c r="F32" s="39" t="s">
        <v>536</v>
      </c>
      <c r="G32" s="39" t="s">
        <v>521</v>
      </c>
      <c r="H32" s="39" t="s">
        <v>537</v>
      </c>
    </row>
    <row r="33" spans="1:8" ht="157.5">
      <c r="A33" s="41"/>
      <c r="B33" s="41"/>
      <c r="C33" s="39" t="s">
        <v>443</v>
      </c>
      <c r="D33" s="39" t="s">
        <v>496</v>
      </c>
      <c r="E33" s="39" t="s">
        <v>538</v>
      </c>
      <c r="F33" s="39" t="s">
        <v>539</v>
      </c>
      <c r="G33" s="39" t="s">
        <v>521</v>
      </c>
      <c r="H33" s="39" t="s">
        <v>540</v>
      </c>
    </row>
    <row r="34" spans="1:8" ht="101.25">
      <c r="A34" s="41"/>
      <c r="B34" s="41"/>
      <c r="C34" s="39" t="s">
        <v>452</v>
      </c>
      <c r="D34" s="39" t="s">
        <v>469</v>
      </c>
      <c r="E34" s="39" t="s">
        <v>541</v>
      </c>
      <c r="F34" s="39" t="s">
        <v>542</v>
      </c>
      <c r="G34" s="39" t="s">
        <v>521</v>
      </c>
      <c r="H34" s="39" t="s">
        <v>543</v>
      </c>
    </row>
    <row r="35" spans="1:8" ht="123.75">
      <c r="A35" s="42"/>
      <c r="B35" s="42"/>
      <c r="C35" s="39" t="s">
        <v>458</v>
      </c>
      <c r="D35" s="39" t="s">
        <v>459</v>
      </c>
      <c r="E35" s="39" t="s">
        <v>544</v>
      </c>
      <c r="F35" s="39" t="s">
        <v>533</v>
      </c>
      <c r="G35" s="39" t="s">
        <v>521</v>
      </c>
      <c r="H35" s="39" t="s">
        <v>545</v>
      </c>
    </row>
    <row r="36" spans="1:8" ht="78.75">
      <c r="A36" s="39" t="s">
        <v>546</v>
      </c>
      <c r="B36" s="39" t="s">
        <v>547</v>
      </c>
      <c r="C36" s="39" t="s">
        <v>443</v>
      </c>
      <c r="D36" s="39" t="s">
        <v>444</v>
      </c>
      <c r="E36" s="39" t="s">
        <v>548</v>
      </c>
      <c r="F36" s="39" t="s">
        <v>549</v>
      </c>
      <c r="G36" s="39" t="s">
        <v>550</v>
      </c>
      <c r="H36" s="39" t="s">
        <v>551</v>
      </c>
    </row>
    <row r="37" spans="1:8" ht="78.75">
      <c r="A37" s="41"/>
      <c r="B37" s="41"/>
      <c r="C37" s="39" t="s">
        <v>443</v>
      </c>
      <c r="D37" s="39" t="s">
        <v>444</v>
      </c>
      <c r="E37" s="39" t="s">
        <v>552</v>
      </c>
      <c r="F37" s="39" t="s">
        <v>553</v>
      </c>
      <c r="G37" s="39" t="s">
        <v>550</v>
      </c>
      <c r="H37" s="39" t="s">
        <v>554</v>
      </c>
    </row>
    <row r="38" spans="1:8" ht="168.75">
      <c r="A38" s="41"/>
      <c r="B38" s="41"/>
      <c r="C38" s="39" t="s">
        <v>443</v>
      </c>
      <c r="D38" s="39" t="s">
        <v>496</v>
      </c>
      <c r="E38" s="39" t="s">
        <v>555</v>
      </c>
      <c r="F38" s="39" t="s">
        <v>539</v>
      </c>
      <c r="G38" s="39" t="s">
        <v>550</v>
      </c>
      <c r="H38" s="39" t="s">
        <v>556</v>
      </c>
    </row>
    <row r="39" spans="1:8" ht="78.75">
      <c r="A39" s="41"/>
      <c r="B39" s="41"/>
      <c r="C39" s="39" t="s">
        <v>452</v>
      </c>
      <c r="D39" s="39" t="s">
        <v>469</v>
      </c>
      <c r="E39" s="39" t="s">
        <v>557</v>
      </c>
      <c r="F39" s="39" t="s">
        <v>536</v>
      </c>
      <c r="G39" s="39" t="s">
        <v>550</v>
      </c>
      <c r="H39" s="39" t="s">
        <v>558</v>
      </c>
    </row>
    <row r="40" spans="1:8" ht="78.75">
      <c r="A40" s="41"/>
      <c r="B40" s="41"/>
      <c r="C40" s="39" t="s">
        <v>452</v>
      </c>
      <c r="D40" s="39" t="s">
        <v>453</v>
      </c>
      <c r="E40" s="39" t="s">
        <v>559</v>
      </c>
      <c r="F40" s="39" t="s">
        <v>536</v>
      </c>
      <c r="G40" s="39" t="s">
        <v>550</v>
      </c>
      <c r="H40" s="39" t="s">
        <v>560</v>
      </c>
    </row>
    <row r="41" spans="1:8" ht="45">
      <c r="A41" s="42"/>
      <c r="B41" s="42"/>
      <c r="C41" s="39" t="s">
        <v>458</v>
      </c>
      <c r="D41" s="39" t="s">
        <v>459</v>
      </c>
      <c r="E41" s="39" t="s">
        <v>561</v>
      </c>
      <c r="F41" s="39" t="s">
        <v>562</v>
      </c>
      <c r="G41" s="39" t="s">
        <v>563</v>
      </c>
      <c r="H41" s="39" t="s">
        <v>564</v>
      </c>
    </row>
    <row r="42" spans="1:8" ht="371.25">
      <c r="A42" s="39" t="s">
        <v>565</v>
      </c>
      <c r="B42" s="39" t="s">
        <v>566</v>
      </c>
      <c r="C42" s="39" t="s">
        <v>443</v>
      </c>
      <c r="D42" s="39" t="s">
        <v>444</v>
      </c>
      <c r="E42" s="39" t="s">
        <v>567</v>
      </c>
      <c r="F42" s="39" t="s">
        <v>568</v>
      </c>
      <c r="G42" s="39" t="s">
        <v>569</v>
      </c>
      <c r="H42" s="39" t="s">
        <v>570</v>
      </c>
    </row>
    <row r="43" spans="1:8" ht="146.25">
      <c r="A43" s="41"/>
      <c r="B43" s="41"/>
      <c r="C43" s="39" t="s">
        <v>443</v>
      </c>
      <c r="D43" s="39" t="s">
        <v>489</v>
      </c>
      <c r="E43" s="39" t="s">
        <v>571</v>
      </c>
      <c r="F43" s="39" t="s">
        <v>572</v>
      </c>
      <c r="G43" s="39" t="s">
        <v>573</v>
      </c>
      <c r="H43" s="39" t="s">
        <v>574</v>
      </c>
    </row>
    <row r="44" spans="1:8" ht="45">
      <c r="A44" s="41"/>
      <c r="B44" s="41"/>
      <c r="C44" s="39" t="s">
        <v>443</v>
      </c>
      <c r="D44" s="39" t="s">
        <v>496</v>
      </c>
      <c r="E44" s="39" t="s">
        <v>575</v>
      </c>
      <c r="F44" s="39" t="s">
        <v>576</v>
      </c>
      <c r="G44" s="39" t="s">
        <v>577</v>
      </c>
      <c r="H44" s="39" t="s">
        <v>578</v>
      </c>
    </row>
    <row r="45" spans="1:8" ht="67.5">
      <c r="A45" s="41"/>
      <c r="B45" s="41"/>
      <c r="C45" s="39" t="s">
        <v>452</v>
      </c>
      <c r="D45" s="39" t="s">
        <v>579</v>
      </c>
      <c r="E45" s="39" t="s">
        <v>548</v>
      </c>
      <c r="F45" s="39" t="s">
        <v>568</v>
      </c>
      <c r="G45" s="39" t="s">
        <v>580</v>
      </c>
      <c r="H45" s="39" t="s">
        <v>580</v>
      </c>
    </row>
    <row r="46" spans="1:8" ht="67.5">
      <c r="A46" s="41"/>
      <c r="B46" s="41"/>
      <c r="C46" s="39" t="s">
        <v>452</v>
      </c>
      <c r="D46" s="39" t="s">
        <v>469</v>
      </c>
      <c r="E46" s="39" t="s">
        <v>581</v>
      </c>
      <c r="F46" s="39" t="s">
        <v>582</v>
      </c>
      <c r="G46" s="39" t="s">
        <v>583</v>
      </c>
      <c r="H46" s="39" t="s">
        <v>584</v>
      </c>
    </row>
    <row r="47" spans="1:8" ht="78.75">
      <c r="A47" s="41"/>
      <c r="B47" s="41"/>
      <c r="C47" s="39" t="s">
        <v>452</v>
      </c>
      <c r="D47" s="39" t="s">
        <v>453</v>
      </c>
      <c r="E47" s="39" t="s">
        <v>581</v>
      </c>
      <c r="F47" s="39" t="s">
        <v>582</v>
      </c>
      <c r="G47" s="39" t="s">
        <v>585</v>
      </c>
      <c r="H47" s="39" t="s">
        <v>585</v>
      </c>
    </row>
    <row r="48" spans="1:8" ht="101.25">
      <c r="A48" s="42"/>
      <c r="B48" s="42"/>
      <c r="C48" s="39" t="s">
        <v>458</v>
      </c>
      <c r="D48" s="39" t="s">
        <v>459</v>
      </c>
      <c r="E48" s="39" t="s">
        <v>586</v>
      </c>
      <c r="F48" s="39" t="s">
        <v>533</v>
      </c>
      <c r="G48" s="39" t="s">
        <v>587</v>
      </c>
      <c r="H48" s="39" t="s">
        <v>587</v>
      </c>
    </row>
    <row r="49" spans="1:8" ht="56.25">
      <c r="A49" s="39" t="s">
        <v>588</v>
      </c>
      <c r="B49" s="39" t="s">
        <v>589</v>
      </c>
      <c r="C49" s="39" t="s">
        <v>443</v>
      </c>
      <c r="D49" s="39" t="s">
        <v>444</v>
      </c>
      <c r="E49" s="39" t="s">
        <v>590</v>
      </c>
      <c r="F49" s="39" t="s">
        <v>591</v>
      </c>
      <c r="G49" s="39" t="s">
        <v>592</v>
      </c>
      <c r="H49" s="39" t="s">
        <v>593</v>
      </c>
    </row>
    <row r="50" spans="1:8" ht="56.25">
      <c r="A50" s="41"/>
      <c r="B50" s="41"/>
      <c r="C50" s="39" t="s">
        <v>452</v>
      </c>
      <c r="D50" s="39" t="s">
        <v>469</v>
      </c>
      <c r="E50" s="39" t="s">
        <v>594</v>
      </c>
      <c r="F50" s="39" t="s">
        <v>595</v>
      </c>
      <c r="G50" s="39" t="s">
        <v>592</v>
      </c>
      <c r="H50" s="39" t="s">
        <v>596</v>
      </c>
    </row>
    <row r="51" spans="1:8" ht="45">
      <c r="A51" s="41"/>
      <c r="B51" s="41"/>
      <c r="C51" s="39" t="s">
        <v>458</v>
      </c>
      <c r="D51" s="39" t="s">
        <v>459</v>
      </c>
      <c r="E51" s="39" t="s">
        <v>459</v>
      </c>
      <c r="F51" s="39" t="s">
        <v>597</v>
      </c>
      <c r="G51" s="39" t="s">
        <v>592</v>
      </c>
      <c r="H51" s="39" t="s">
        <v>598</v>
      </c>
    </row>
    <row r="52" spans="1:8" ht="56.25">
      <c r="A52" s="42"/>
      <c r="B52" s="42"/>
      <c r="C52" s="39" t="s">
        <v>452</v>
      </c>
      <c r="D52" s="39" t="s">
        <v>453</v>
      </c>
      <c r="E52" s="39" t="s">
        <v>559</v>
      </c>
      <c r="F52" s="39" t="s">
        <v>599</v>
      </c>
      <c r="G52" s="39" t="s">
        <v>592</v>
      </c>
      <c r="H52" s="39" t="s">
        <v>600</v>
      </c>
    </row>
    <row r="53" spans="1:8" ht="45">
      <c r="A53" s="39" t="s">
        <v>601</v>
      </c>
      <c r="B53" s="39" t="s">
        <v>602</v>
      </c>
      <c r="C53" s="39" t="s">
        <v>443</v>
      </c>
      <c r="D53" s="39" t="s">
        <v>444</v>
      </c>
      <c r="E53" s="39" t="s">
        <v>603</v>
      </c>
      <c r="F53" s="39" t="s">
        <v>604</v>
      </c>
      <c r="G53" s="39" t="s">
        <v>605</v>
      </c>
      <c r="H53" s="39" t="s">
        <v>606</v>
      </c>
    </row>
    <row r="54" spans="1:8" ht="90">
      <c r="A54" s="41"/>
      <c r="B54" s="41"/>
      <c r="C54" s="39" t="s">
        <v>443</v>
      </c>
      <c r="D54" s="39" t="s">
        <v>444</v>
      </c>
      <c r="E54" s="39" t="s">
        <v>607</v>
      </c>
      <c r="F54" s="39" t="s">
        <v>608</v>
      </c>
      <c r="G54" s="39" t="s">
        <v>609</v>
      </c>
      <c r="H54" s="39" t="s">
        <v>610</v>
      </c>
    </row>
    <row r="55" spans="1:8" ht="45">
      <c r="A55" s="41"/>
      <c r="B55" s="41"/>
      <c r="C55" s="39" t="s">
        <v>443</v>
      </c>
      <c r="D55" s="39" t="s">
        <v>444</v>
      </c>
      <c r="E55" s="39" t="s">
        <v>611</v>
      </c>
      <c r="F55" s="39" t="s">
        <v>612</v>
      </c>
      <c r="G55" s="39" t="s">
        <v>609</v>
      </c>
      <c r="H55" s="39" t="s">
        <v>606</v>
      </c>
    </row>
    <row r="56" spans="1:8" ht="56.25">
      <c r="A56" s="41"/>
      <c r="B56" s="41"/>
      <c r="C56" s="39" t="s">
        <v>443</v>
      </c>
      <c r="D56" s="39" t="s">
        <v>613</v>
      </c>
      <c r="E56" s="39" t="s">
        <v>614</v>
      </c>
      <c r="F56" s="39" t="s">
        <v>615</v>
      </c>
      <c r="G56" s="39" t="s">
        <v>616</v>
      </c>
      <c r="H56" s="39" t="s">
        <v>617</v>
      </c>
    </row>
    <row r="57" spans="1:8" ht="45">
      <c r="A57" s="41"/>
      <c r="B57" s="41"/>
      <c r="C57" s="39" t="s">
        <v>452</v>
      </c>
      <c r="D57" s="39" t="s">
        <v>469</v>
      </c>
      <c r="E57" s="39" t="s">
        <v>618</v>
      </c>
      <c r="F57" s="39" t="s">
        <v>619</v>
      </c>
      <c r="G57" s="39" t="s">
        <v>620</v>
      </c>
      <c r="H57" s="39" t="s">
        <v>621</v>
      </c>
    </row>
    <row r="58" spans="1:8" ht="45">
      <c r="A58" s="41"/>
      <c r="B58" s="41"/>
      <c r="C58" s="39" t="s">
        <v>452</v>
      </c>
      <c r="D58" s="39" t="s">
        <v>469</v>
      </c>
      <c r="E58" s="39" t="s">
        <v>622</v>
      </c>
      <c r="F58" s="39" t="s">
        <v>623</v>
      </c>
      <c r="G58" s="39" t="s">
        <v>624</v>
      </c>
      <c r="H58" s="39" t="s">
        <v>606</v>
      </c>
    </row>
    <row r="59" spans="1:8" ht="45">
      <c r="A59" s="42"/>
      <c r="B59" s="42"/>
      <c r="C59" s="39" t="s">
        <v>458</v>
      </c>
      <c r="D59" s="39" t="s">
        <v>459</v>
      </c>
      <c r="E59" s="39" t="s">
        <v>625</v>
      </c>
      <c r="F59" s="39" t="s">
        <v>626</v>
      </c>
      <c r="G59" s="39" t="s">
        <v>627</v>
      </c>
      <c r="H59" s="39" t="s">
        <v>606</v>
      </c>
    </row>
  </sheetData>
  <sheetProtection/>
  <mergeCells count="17">
    <mergeCell ref="A2:H2"/>
    <mergeCell ref="A8:A11"/>
    <mergeCell ref="A12:A23"/>
    <mergeCell ref="A24:A26"/>
    <mergeCell ref="A27:A35"/>
    <mergeCell ref="A36:A41"/>
    <mergeCell ref="A42:A48"/>
    <mergeCell ref="A49:A52"/>
    <mergeCell ref="A53:A59"/>
    <mergeCell ref="B8:B11"/>
    <mergeCell ref="B12:B23"/>
    <mergeCell ref="B24:B26"/>
    <mergeCell ref="B27:B35"/>
    <mergeCell ref="B36:B41"/>
    <mergeCell ref="B42:B48"/>
    <mergeCell ref="B49:B52"/>
    <mergeCell ref="B53:B59"/>
  </mergeCells>
  <printOptions/>
  <pageMargins left="0.75" right="0.75" top="1" bottom="1" header="0.51" footer="0.51"/>
  <pageSetup fitToHeight="1" fitToWidth="1" horizontalDpi="600" verticalDpi="600" orientation="landscape" paperSize="9" scale="78"/>
</worksheet>
</file>

<file path=xl/worksheets/sheet11.xml><?xml version="1.0" encoding="utf-8"?>
<worksheet xmlns="http://schemas.openxmlformats.org/spreadsheetml/2006/main" xmlns:r="http://schemas.openxmlformats.org/officeDocument/2006/relationships">
  <sheetPr>
    <pageSetUpPr fitToPage="1"/>
  </sheetPr>
  <dimension ref="A1:H8"/>
  <sheetViews>
    <sheetView zoomScaleSheetLayoutView="100" workbookViewId="0" topLeftCell="A1">
      <selection activeCell="B20" sqref="B20"/>
    </sheetView>
  </sheetViews>
  <sheetFormatPr defaultColWidth="8.00390625" defaultRowHeight="15"/>
  <cols>
    <col min="1" max="1" width="25.421875" style="33" bestFit="1" customWidth="1"/>
    <col min="2" max="2" width="25.421875" style="33" customWidth="1"/>
    <col min="3" max="5" width="20.57421875" style="33" customWidth="1"/>
    <col min="6" max="6" width="22.00390625" style="33" customWidth="1"/>
    <col min="7" max="7" width="16.421875" style="33" customWidth="1"/>
    <col min="8" max="8" width="17.57421875" style="33" customWidth="1"/>
    <col min="9" max="16384" width="8.00390625" style="33" customWidth="1"/>
  </cols>
  <sheetData>
    <row r="1" spans="1:5" ht="13.5">
      <c r="A1" s="34"/>
      <c r="B1" s="35"/>
      <c r="C1" s="35"/>
      <c r="D1" s="35"/>
      <c r="E1" s="35"/>
    </row>
    <row r="2" spans="1:8" s="33" customFormat="1" ht="21">
      <c r="A2" s="3" t="s">
        <v>628</v>
      </c>
      <c r="B2" s="3"/>
      <c r="C2" s="3"/>
      <c r="D2" s="3"/>
      <c r="E2" s="3"/>
      <c r="F2" s="3"/>
      <c r="G2" s="3"/>
      <c r="H2" s="3"/>
    </row>
    <row r="3" s="33" customFormat="1" ht="13.5">
      <c r="A3" s="4" t="s">
        <v>1</v>
      </c>
    </row>
    <row r="4" spans="1:8" s="33" customFormat="1" ht="44.25" customHeight="1">
      <c r="A4" s="36" t="s">
        <v>433</v>
      </c>
      <c r="B4" s="36" t="s">
        <v>434</v>
      </c>
      <c r="C4" s="36" t="s">
        <v>435</v>
      </c>
      <c r="D4" s="36" t="s">
        <v>436</v>
      </c>
      <c r="E4" s="36" t="s">
        <v>437</v>
      </c>
      <c r="F4" s="36" t="s">
        <v>438</v>
      </c>
      <c r="G4" s="36" t="s">
        <v>439</v>
      </c>
      <c r="H4" s="36" t="s">
        <v>440</v>
      </c>
    </row>
    <row r="5" spans="1:8" s="33" customFormat="1" ht="14.25">
      <c r="A5" s="36">
        <v>1</v>
      </c>
      <c r="B5" s="36">
        <v>2</v>
      </c>
      <c r="C5" s="36">
        <v>3</v>
      </c>
      <c r="D5" s="36">
        <v>4</v>
      </c>
      <c r="E5" s="36">
        <v>5</v>
      </c>
      <c r="F5" s="36">
        <v>6</v>
      </c>
      <c r="G5" s="36">
        <v>7</v>
      </c>
      <c r="H5" s="36">
        <v>8</v>
      </c>
    </row>
    <row r="6" spans="1:8" s="33" customFormat="1" ht="33" customHeight="1">
      <c r="A6" s="37" t="s">
        <v>629</v>
      </c>
      <c r="B6" s="37"/>
      <c r="C6" s="37"/>
      <c r="D6" s="37"/>
      <c r="E6" s="36"/>
      <c r="F6" s="36"/>
      <c r="G6" s="36"/>
      <c r="H6" s="36"/>
    </row>
    <row r="7" spans="1:8" s="33" customFormat="1" ht="24" customHeight="1">
      <c r="A7" s="38" t="s">
        <v>630</v>
      </c>
      <c r="B7" s="38"/>
      <c r="C7" s="38"/>
      <c r="D7" s="38"/>
      <c r="E7" s="36"/>
      <c r="F7" s="36"/>
      <c r="G7" s="36"/>
      <c r="H7" s="36"/>
    </row>
    <row r="8" spans="1:8" s="33" customFormat="1" ht="24" customHeight="1">
      <c r="A8" s="38" t="s">
        <v>631</v>
      </c>
      <c r="B8" s="38"/>
      <c r="C8" s="38"/>
      <c r="D8" s="38"/>
      <c r="E8" s="36"/>
      <c r="F8" s="36"/>
      <c r="G8" s="36"/>
      <c r="H8" s="36"/>
    </row>
  </sheetData>
  <sheetProtection/>
  <mergeCells count="1">
    <mergeCell ref="A2:H2"/>
  </mergeCells>
  <printOptions/>
  <pageMargins left="0.75" right="0.75" top="1" bottom="1" header="0.51" footer="0.51"/>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H8"/>
  <sheetViews>
    <sheetView zoomScaleSheetLayoutView="100" workbookViewId="0" topLeftCell="A1">
      <selection activeCell="B10" sqref="B10"/>
    </sheetView>
  </sheetViews>
  <sheetFormatPr defaultColWidth="8.00390625" defaultRowHeight="15"/>
  <cols>
    <col min="1" max="1" width="25.421875" style="33" bestFit="1" customWidth="1"/>
    <col min="2" max="2" width="25.421875" style="33" customWidth="1"/>
    <col min="3" max="5" width="20.57421875" style="33" customWidth="1"/>
    <col min="6" max="6" width="22.00390625" style="33" customWidth="1"/>
    <col min="7" max="7" width="16.421875" style="33" customWidth="1"/>
    <col min="8" max="8" width="17.57421875" style="33" customWidth="1"/>
    <col min="9" max="16384" width="8.00390625" style="33" customWidth="1"/>
  </cols>
  <sheetData>
    <row r="1" spans="1:5" ht="13.5">
      <c r="A1" s="34"/>
      <c r="B1" s="35"/>
      <c r="C1" s="35"/>
      <c r="D1" s="35"/>
      <c r="E1" s="35"/>
    </row>
    <row r="2" spans="1:8" s="33" customFormat="1" ht="21">
      <c r="A2" s="3" t="s">
        <v>632</v>
      </c>
      <c r="B2" s="3"/>
      <c r="C2" s="3"/>
      <c r="D2" s="3"/>
      <c r="E2" s="3"/>
      <c r="F2" s="3"/>
      <c r="G2" s="3"/>
      <c r="H2" s="3"/>
    </row>
    <row r="3" s="33" customFormat="1" ht="13.5">
      <c r="A3" s="4" t="s">
        <v>1</v>
      </c>
    </row>
    <row r="4" spans="1:8" s="33" customFormat="1" ht="44.25" customHeight="1">
      <c r="A4" s="36" t="s">
        <v>433</v>
      </c>
      <c r="B4" s="36" t="s">
        <v>434</v>
      </c>
      <c r="C4" s="36" t="s">
        <v>435</v>
      </c>
      <c r="D4" s="36" t="s">
        <v>436</v>
      </c>
      <c r="E4" s="36" t="s">
        <v>437</v>
      </c>
      <c r="F4" s="36" t="s">
        <v>438</v>
      </c>
      <c r="G4" s="36" t="s">
        <v>439</v>
      </c>
      <c r="H4" s="36" t="s">
        <v>440</v>
      </c>
    </row>
    <row r="5" spans="1:8" s="33" customFormat="1" ht="21" customHeight="1">
      <c r="A5" s="36">
        <v>1</v>
      </c>
      <c r="B5" s="36">
        <v>2</v>
      </c>
      <c r="C5" s="36">
        <v>3</v>
      </c>
      <c r="D5" s="36">
        <v>4</v>
      </c>
      <c r="E5" s="36">
        <v>5</v>
      </c>
      <c r="F5" s="36">
        <v>6</v>
      </c>
      <c r="G5" s="36">
        <v>7</v>
      </c>
      <c r="H5" s="36">
        <v>8</v>
      </c>
    </row>
    <row r="6" spans="1:8" s="33" customFormat="1" ht="33" customHeight="1">
      <c r="A6" s="37" t="s">
        <v>629</v>
      </c>
      <c r="B6" s="37"/>
      <c r="C6" s="37"/>
      <c r="D6" s="37"/>
      <c r="E6" s="36"/>
      <c r="F6" s="36"/>
      <c r="G6" s="36"/>
      <c r="H6" s="36"/>
    </row>
    <row r="7" spans="1:8" s="33" customFormat="1" ht="24" customHeight="1">
      <c r="A7" s="38" t="s">
        <v>633</v>
      </c>
      <c r="B7" s="38"/>
      <c r="C7" s="38"/>
      <c r="D7" s="38"/>
      <c r="E7" s="36"/>
      <c r="F7" s="36"/>
      <c r="G7" s="36"/>
      <c r="H7" s="36"/>
    </row>
    <row r="8" spans="1:8" s="33" customFormat="1" ht="24" customHeight="1">
      <c r="A8" s="38" t="s">
        <v>634</v>
      </c>
      <c r="B8" s="38"/>
      <c r="C8" s="38"/>
      <c r="D8" s="38"/>
      <c r="E8" s="36"/>
      <c r="F8" s="36"/>
      <c r="G8" s="36"/>
      <c r="H8" s="36"/>
    </row>
  </sheetData>
  <sheetProtection/>
  <mergeCells count="1">
    <mergeCell ref="A2:H2"/>
  </mergeCells>
  <printOptions/>
  <pageMargins left="0.75" right="0.75" top="1" bottom="1" header="0.51" footer="0.51"/>
  <pageSetup fitToHeight="1" fitToWidth="1" horizontalDpi="600" verticalDpi="600" orientation="landscape" paperSize="9" scale="78"/>
</worksheet>
</file>

<file path=xl/worksheets/sheet13.xml><?xml version="1.0" encoding="utf-8"?>
<worksheet xmlns="http://schemas.openxmlformats.org/spreadsheetml/2006/main" xmlns:r="http://schemas.openxmlformats.org/officeDocument/2006/relationships">
  <sheetPr>
    <pageSetUpPr fitToPage="1"/>
  </sheetPr>
  <dimension ref="A1:V20"/>
  <sheetViews>
    <sheetView zoomScaleSheetLayoutView="100" workbookViewId="0" topLeftCell="A1">
      <selection activeCell="B18" sqref="B18"/>
    </sheetView>
  </sheetViews>
  <sheetFormatPr defaultColWidth="8.00390625" defaultRowHeight="14.25" customHeight="1"/>
  <cols>
    <col min="1" max="1" width="27.8515625" style="1" customWidth="1"/>
    <col min="2" max="2" width="23.57421875" style="1" customWidth="1"/>
    <col min="3" max="3" width="16.8515625" style="1" customWidth="1"/>
    <col min="4" max="4" width="5.8515625" style="1" customWidth="1"/>
    <col min="5" max="5" width="9.00390625" style="1" bestFit="1" customWidth="1"/>
    <col min="6" max="6" width="9.00390625" style="1" customWidth="1"/>
    <col min="7" max="7" width="10.28125" style="1" customWidth="1"/>
    <col min="8" max="8" width="10.421875" style="1" customWidth="1"/>
    <col min="9" max="13" width="8.7109375" style="1" customWidth="1"/>
    <col min="14" max="15" width="10.57421875" style="1" customWidth="1"/>
    <col min="16" max="18" width="8.7109375" style="1" customWidth="1"/>
    <col min="19" max="20" width="8.00390625" style="1" customWidth="1"/>
    <col min="21" max="21" width="11.140625" style="1" customWidth="1"/>
    <col min="22" max="22" width="9.140625" style="1" customWidth="1"/>
    <col min="23" max="16384" width="8.00390625" style="1" customWidth="1"/>
  </cols>
  <sheetData>
    <row r="1" spans="1:22" s="1" customFormat="1" ht="13.5" customHeight="1">
      <c r="A1" s="2"/>
      <c r="B1" s="2"/>
      <c r="C1" s="2"/>
      <c r="D1" s="2"/>
      <c r="E1" s="2"/>
      <c r="F1" s="2"/>
      <c r="G1" s="2"/>
      <c r="H1" s="2"/>
      <c r="I1" s="2"/>
      <c r="J1" s="2"/>
      <c r="K1" s="2"/>
      <c r="L1" s="2"/>
      <c r="M1" s="2"/>
      <c r="N1" s="2"/>
      <c r="O1" s="2"/>
      <c r="P1" s="2"/>
      <c r="Q1" s="2"/>
      <c r="R1" s="2"/>
      <c r="V1" s="28"/>
    </row>
    <row r="2" spans="1:22" s="1" customFormat="1" ht="27.75" customHeight="1">
      <c r="A2" s="3" t="s">
        <v>635</v>
      </c>
      <c r="B2" s="3"/>
      <c r="C2" s="3"/>
      <c r="D2" s="3"/>
      <c r="E2" s="3"/>
      <c r="F2" s="3"/>
      <c r="G2" s="3"/>
      <c r="H2" s="3"/>
      <c r="I2" s="3"/>
      <c r="J2" s="3"/>
      <c r="K2" s="3"/>
      <c r="L2" s="3"/>
      <c r="M2" s="3"/>
      <c r="N2" s="3"/>
      <c r="O2" s="3"/>
      <c r="P2" s="3"/>
      <c r="Q2" s="3"/>
      <c r="R2" s="3"/>
      <c r="S2" s="3"/>
      <c r="T2" s="3"/>
      <c r="U2" s="3"/>
      <c r="V2" s="3"/>
    </row>
    <row r="3" spans="1:22" s="1" customFormat="1" ht="15" customHeight="1">
      <c r="A3" s="4" t="s">
        <v>1</v>
      </c>
      <c r="B3" s="5"/>
      <c r="C3" s="5"/>
      <c r="D3" s="5"/>
      <c r="E3" s="5"/>
      <c r="F3" s="5"/>
      <c r="G3" s="5"/>
      <c r="H3" s="5"/>
      <c r="I3" s="5"/>
      <c r="J3" s="5"/>
      <c r="K3" s="5"/>
      <c r="L3" s="5"/>
      <c r="M3" s="5"/>
      <c r="N3" s="5"/>
      <c r="O3" s="5"/>
      <c r="P3" s="5"/>
      <c r="Q3" s="5"/>
      <c r="R3" s="5"/>
      <c r="V3" s="29" t="s">
        <v>41</v>
      </c>
    </row>
    <row r="4" spans="1:22" s="1" customFormat="1" ht="15.75" customHeight="1">
      <c r="A4" s="6" t="s">
        <v>636</v>
      </c>
      <c r="B4" s="7" t="s">
        <v>637</v>
      </c>
      <c r="C4" s="7" t="s">
        <v>638</v>
      </c>
      <c r="D4" s="7" t="s">
        <v>639</v>
      </c>
      <c r="E4" s="7" t="s">
        <v>640</v>
      </c>
      <c r="F4" s="7" t="s">
        <v>641</v>
      </c>
      <c r="G4" s="6" t="s">
        <v>642</v>
      </c>
      <c r="H4" s="8" t="s">
        <v>161</v>
      </c>
      <c r="I4" s="8"/>
      <c r="J4" s="8"/>
      <c r="K4" s="8"/>
      <c r="L4" s="8"/>
      <c r="M4" s="8"/>
      <c r="N4" s="8"/>
      <c r="O4" s="8"/>
      <c r="P4" s="8"/>
      <c r="Q4" s="8"/>
      <c r="R4" s="8"/>
      <c r="S4" s="8"/>
      <c r="T4" s="8"/>
      <c r="U4" s="8"/>
      <c r="V4" s="8"/>
    </row>
    <row r="5" spans="1:22" s="1" customFormat="1" ht="17.25" customHeight="1">
      <c r="A5" s="6"/>
      <c r="B5" s="9"/>
      <c r="C5" s="9"/>
      <c r="D5" s="9"/>
      <c r="E5" s="9"/>
      <c r="F5" s="9"/>
      <c r="G5" s="6"/>
      <c r="H5" s="10" t="s">
        <v>98</v>
      </c>
      <c r="I5" s="23" t="s">
        <v>165</v>
      </c>
      <c r="J5" s="24"/>
      <c r="K5" s="24"/>
      <c r="L5" s="24"/>
      <c r="M5" s="24"/>
      <c r="N5" s="24"/>
      <c r="O5" s="24"/>
      <c r="P5" s="25"/>
      <c r="Q5" s="26" t="s">
        <v>643</v>
      </c>
      <c r="R5" s="6" t="s">
        <v>644</v>
      </c>
      <c r="S5" s="30" t="s">
        <v>164</v>
      </c>
      <c r="T5" s="30"/>
      <c r="U5" s="30"/>
      <c r="V5" s="30"/>
    </row>
    <row r="6" spans="1:22" s="1" customFormat="1" ht="54">
      <c r="A6" s="6"/>
      <c r="B6" s="11"/>
      <c r="C6" s="11"/>
      <c r="D6" s="11"/>
      <c r="E6" s="11"/>
      <c r="F6" s="11"/>
      <c r="G6" s="6"/>
      <c r="H6" s="12"/>
      <c r="I6" s="26" t="s">
        <v>103</v>
      </c>
      <c r="J6" s="26" t="s">
        <v>168</v>
      </c>
      <c r="K6" s="26" t="s">
        <v>169</v>
      </c>
      <c r="L6" s="26" t="s">
        <v>170</v>
      </c>
      <c r="M6" s="26" t="s">
        <v>171</v>
      </c>
      <c r="N6" s="6" t="s">
        <v>172</v>
      </c>
      <c r="O6" s="6" t="s">
        <v>173</v>
      </c>
      <c r="P6" s="6" t="s">
        <v>174</v>
      </c>
      <c r="Q6" s="31"/>
      <c r="R6" s="6"/>
      <c r="S6" s="32" t="s">
        <v>103</v>
      </c>
      <c r="T6" s="32" t="s">
        <v>175</v>
      </c>
      <c r="U6" s="32" t="s">
        <v>176</v>
      </c>
      <c r="V6" s="32" t="s">
        <v>177</v>
      </c>
    </row>
    <row r="7" spans="1:22" s="1" customFormat="1" ht="15" customHeight="1">
      <c r="A7" s="8">
        <v>1</v>
      </c>
      <c r="B7" s="8">
        <v>2</v>
      </c>
      <c r="C7" s="8">
        <v>3</v>
      </c>
      <c r="D7" s="8">
        <v>4</v>
      </c>
      <c r="E7" s="8">
        <v>5</v>
      </c>
      <c r="F7" s="8">
        <v>6</v>
      </c>
      <c r="G7" s="8">
        <v>7</v>
      </c>
      <c r="H7" s="8">
        <v>8</v>
      </c>
      <c r="I7" s="8">
        <v>9</v>
      </c>
      <c r="J7" s="8">
        <v>10</v>
      </c>
      <c r="K7" s="8">
        <v>11</v>
      </c>
      <c r="L7" s="8">
        <v>12</v>
      </c>
      <c r="M7" s="8">
        <v>13</v>
      </c>
      <c r="N7" s="8">
        <v>14</v>
      </c>
      <c r="O7" s="8">
        <v>15</v>
      </c>
      <c r="P7" s="8">
        <v>16</v>
      </c>
      <c r="Q7" s="8">
        <v>17</v>
      </c>
      <c r="R7" s="8">
        <v>18</v>
      </c>
      <c r="S7" s="8">
        <v>19</v>
      </c>
      <c r="T7" s="8">
        <v>20</v>
      </c>
      <c r="U7" s="8">
        <v>21</v>
      </c>
      <c r="V7" s="8">
        <v>22</v>
      </c>
    </row>
    <row r="8" spans="1:22" s="1" customFormat="1" ht="18.75" customHeight="1">
      <c r="A8" s="13" t="s">
        <v>142</v>
      </c>
      <c r="B8" s="14"/>
      <c r="C8" s="15"/>
      <c r="D8" s="16"/>
      <c r="E8" s="17"/>
      <c r="F8" s="17"/>
      <c r="G8" s="16"/>
      <c r="H8" s="18">
        <f>H9</f>
        <v>7.1000000000000005</v>
      </c>
      <c r="I8" s="18">
        <f>I9</f>
        <v>7.1000000000000005</v>
      </c>
      <c r="J8" s="18">
        <f>J9</f>
        <v>7.1000000000000005</v>
      </c>
      <c r="K8" s="27"/>
      <c r="L8" s="27"/>
      <c r="M8" s="27"/>
      <c r="N8" s="27"/>
      <c r="O8" s="27"/>
      <c r="P8" s="27"/>
      <c r="Q8" s="27"/>
      <c r="R8" s="27"/>
      <c r="S8" s="19"/>
      <c r="T8" s="19"/>
      <c r="U8" s="19"/>
      <c r="V8" s="19"/>
    </row>
    <row r="9" spans="1:22" s="1" customFormat="1" ht="14.25" customHeight="1">
      <c r="A9" s="19" t="s">
        <v>645</v>
      </c>
      <c r="B9" s="19"/>
      <c r="C9" s="19"/>
      <c r="D9" s="19"/>
      <c r="E9" s="19"/>
      <c r="F9" s="19"/>
      <c r="G9" s="19"/>
      <c r="H9" s="20">
        <f>H10+H11+H12</f>
        <v>7.1000000000000005</v>
      </c>
      <c r="I9" s="20">
        <f>I10+I11+I12</f>
        <v>7.1000000000000005</v>
      </c>
      <c r="J9" s="20">
        <f>J10+J11+J12</f>
        <v>7.1000000000000005</v>
      </c>
      <c r="K9" s="19"/>
      <c r="L9" s="19"/>
      <c r="M9" s="19"/>
      <c r="N9" s="19"/>
      <c r="O9" s="19"/>
      <c r="P9" s="19"/>
      <c r="Q9" s="19"/>
      <c r="R9" s="19"/>
      <c r="S9" s="19"/>
      <c r="T9" s="19"/>
      <c r="U9" s="19"/>
      <c r="V9" s="19"/>
    </row>
    <row r="10" spans="1:22" s="1" customFormat="1" ht="14.25" customHeight="1">
      <c r="A10" s="19" t="s">
        <v>646</v>
      </c>
      <c r="B10" s="19" t="s">
        <v>647</v>
      </c>
      <c r="C10" s="19" t="s">
        <v>648</v>
      </c>
      <c r="D10" s="19" t="s">
        <v>649</v>
      </c>
      <c r="E10" s="19">
        <v>1</v>
      </c>
      <c r="F10" s="21"/>
      <c r="G10" s="21" t="s">
        <v>92</v>
      </c>
      <c r="H10" s="20">
        <v>0.7</v>
      </c>
      <c r="I10" s="20">
        <v>0.7</v>
      </c>
      <c r="J10" s="20">
        <v>0.7</v>
      </c>
      <c r="K10" s="19"/>
      <c r="L10" s="19"/>
      <c r="M10" s="19"/>
      <c r="N10" s="19"/>
      <c r="O10" s="19"/>
      <c r="P10" s="19"/>
      <c r="Q10" s="19"/>
      <c r="R10" s="19"/>
      <c r="S10" s="19"/>
      <c r="T10" s="19"/>
      <c r="U10" s="19"/>
      <c r="V10" s="19"/>
    </row>
    <row r="11" spans="1:22" s="1" customFormat="1" ht="14.25" customHeight="1">
      <c r="A11" s="19" t="s">
        <v>646</v>
      </c>
      <c r="B11" s="19" t="s">
        <v>650</v>
      </c>
      <c r="C11" s="19" t="s">
        <v>651</v>
      </c>
      <c r="D11" s="19" t="s">
        <v>652</v>
      </c>
      <c r="E11" s="19">
        <v>1</v>
      </c>
      <c r="F11" s="21"/>
      <c r="G11" s="21" t="s">
        <v>92</v>
      </c>
      <c r="H11" s="20">
        <v>2</v>
      </c>
      <c r="I11" s="20">
        <v>2</v>
      </c>
      <c r="J11" s="20">
        <v>2</v>
      </c>
      <c r="K11" s="19"/>
      <c r="L11" s="19"/>
      <c r="M11" s="19"/>
      <c r="N11" s="19"/>
      <c r="O11" s="19"/>
      <c r="P11" s="19"/>
      <c r="Q11" s="19"/>
      <c r="R11" s="19"/>
      <c r="S11" s="19"/>
      <c r="T11" s="19"/>
      <c r="U11" s="19"/>
      <c r="V11" s="19"/>
    </row>
    <row r="12" spans="1:22" s="1" customFormat="1" ht="14.25" customHeight="1">
      <c r="A12" s="19" t="s">
        <v>646</v>
      </c>
      <c r="B12" s="19" t="s">
        <v>653</v>
      </c>
      <c r="C12" s="19" t="s">
        <v>654</v>
      </c>
      <c r="D12" s="19" t="s">
        <v>652</v>
      </c>
      <c r="E12" s="19">
        <v>22</v>
      </c>
      <c r="F12" s="21"/>
      <c r="G12" s="21" t="s">
        <v>92</v>
      </c>
      <c r="H12" s="20">
        <v>4.4</v>
      </c>
      <c r="I12" s="20">
        <v>4.4</v>
      </c>
      <c r="J12" s="20">
        <v>4.4</v>
      </c>
      <c r="K12" s="19"/>
      <c r="L12" s="19"/>
      <c r="M12" s="19"/>
      <c r="N12" s="19"/>
      <c r="O12" s="19"/>
      <c r="P12" s="19"/>
      <c r="Q12" s="19"/>
      <c r="R12" s="19"/>
      <c r="S12" s="19"/>
      <c r="T12" s="19"/>
      <c r="U12" s="19"/>
      <c r="V12" s="19"/>
    </row>
    <row r="13" spans="1:22" s="1" customFormat="1" ht="14.25" customHeight="1">
      <c r="A13" s="19"/>
      <c r="B13" s="19"/>
      <c r="C13" s="19"/>
      <c r="D13" s="19"/>
      <c r="E13" s="19"/>
      <c r="F13" s="21"/>
      <c r="G13" s="21"/>
      <c r="H13" s="20"/>
      <c r="I13" s="20"/>
      <c r="J13" s="20"/>
      <c r="K13" s="19"/>
      <c r="L13" s="19"/>
      <c r="M13" s="19"/>
      <c r="N13" s="19"/>
      <c r="O13" s="19"/>
      <c r="P13" s="19"/>
      <c r="Q13" s="19"/>
      <c r="R13" s="19"/>
      <c r="S13" s="19"/>
      <c r="T13" s="19"/>
      <c r="U13" s="19"/>
      <c r="V13" s="19"/>
    </row>
    <row r="14" spans="1:22" s="1" customFormat="1" ht="14.25" customHeight="1">
      <c r="A14" s="19"/>
      <c r="B14" s="19"/>
      <c r="C14" s="19"/>
      <c r="D14" s="19"/>
      <c r="E14" s="19"/>
      <c r="F14" s="21"/>
      <c r="G14" s="21"/>
      <c r="H14" s="19"/>
      <c r="I14" s="19"/>
      <c r="J14" s="19"/>
      <c r="K14" s="19"/>
      <c r="L14" s="19"/>
      <c r="M14" s="19"/>
      <c r="N14" s="19"/>
      <c r="O14" s="19"/>
      <c r="P14" s="19"/>
      <c r="Q14" s="19"/>
      <c r="R14" s="19"/>
      <c r="S14" s="19"/>
      <c r="T14" s="19"/>
      <c r="U14" s="19"/>
      <c r="V14" s="19"/>
    </row>
    <row r="15" spans="1:22" s="1" customFormat="1" ht="14.25" customHeight="1">
      <c r="A15" s="19"/>
      <c r="B15" s="19"/>
      <c r="C15" s="19"/>
      <c r="D15" s="19"/>
      <c r="E15" s="19"/>
      <c r="F15" s="21"/>
      <c r="G15" s="21"/>
      <c r="H15" s="19"/>
      <c r="I15" s="19"/>
      <c r="J15" s="19"/>
      <c r="K15" s="19"/>
      <c r="L15" s="19"/>
      <c r="M15" s="19"/>
      <c r="N15" s="19"/>
      <c r="O15" s="19"/>
      <c r="P15" s="19"/>
      <c r="Q15" s="19"/>
      <c r="R15" s="19"/>
      <c r="S15" s="19"/>
      <c r="T15" s="19"/>
      <c r="U15" s="19"/>
      <c r="V15" s="19"/>
    </row>
    <row r="16" spans="1:22" s="1" customFormat="1" ht="14.25" customHeight="1">
      <c r="A16" s="19"/>
      <c r="B16" s="19"/>
      <c r="C16" s="19"/>
      <c r="D16" s="19"/>
      <c r="E16" s="19"/>
      <c r="F16" s="21"/>
      <c r="G16" s="21"/>
      <c r="H16" s="19"/>
      <c r="I16" s="19"/>
      <c r="J16" s="19"/>
      <c r="K16" s="19"/>
      <c r="L16" s="19"/>
      <c r="M16" s="19"/>
      <c r="N16" s="19"/>
      <c r="O16" s="19"/>
      <c r="P16" s="19"/>
      <c r="Q16" s="19"/>
      <c r="R16" s="19"/>
      <c r="S16" s="19"/>
      <c r="T16" s="19"/>
      <c r="U16" s="19"/>
      <c r="V16" s="19"/>
    </row>
    <row r="17" spans="1:22" s="1" customFormat="1" ht="14.25" customHeight="1">
      <c r="A17" s="19"/>
      <c r="B17" s="19"/>
      <c r="C17" s="19"/>
      <c r="D17" s="19"/>
      <c r="E17" s="19"/>
      <c r="F17" s="21"/>
      <c r="G17" s="21"/>
      <c r="H17" s="19"/>
      <c r="I17" s="19"/>
      <c r="J17" s="19"/>
      <c r="K17" s="19"/>
      <c r="L17" s="19"/>
      <c r="M17" s="19"/>
      <c r="N17" s="19"/>
      <c r="O17" s="19"/>
      <c r="P17" s="19"/>
      <c r="Q17" s="19"/>
      <c r="R17" s="19"/>
      <c r="S17" s="19"/>
      <c r="T17" s="19"/>
      <c r="U17" s="19"/>
      <c r="V17" s="19"/>
    </row>
    <row r="18" spans="1:22" s="1" customFormat="1" ht="14.25" customHeight="1">
      <c r="A18" s="19"/>
      <c r="B18" s="19"/>
      <c r="C18" s="19"/>
      <c r="D18" s="19"/>
      <c r="E18" s="19"/>
      <c r="F18" s="21"/>
      <c r="G18" s="21"/>
      <c r="H18" s="19"/>
      <c r="I18" s="19"/>
      <c r="J18" s="19"/>
      <c r="K18" s="19"/>
      <c r="L18" s="19"/>
      <c r="M18" s="19"/>
      <c r="N18" s="19"/>
      <c r="O18" s="19"/>
      <c r="P18" s="19"/>
      <c r="Q18" s="19"/>
      <c r="R18" s="19"/>
      <c r="S18" s="19"/>
      <c r="T18" s="19"/>
      <c r="U18" s="19"/>
      <c r="V18" s="19"/>
    </row>
    <row r="20" spans="1:4" s="1" customFormat="1" ht="14.25" customHeight="1">
      <c r="A20" s="22"/>
      <c r="B20" s="22"/>
      <c r="C20" s="22"/>
      <c r="D20" s="22"/>
    </row>
  </sheetData>
  <sheetProtection/>
  <mergeCells count="15">
    <mergeCell ref="A2:V2"/>
    <mergeCell ref="H4:V4"/>
    <mergeCell ref="I5:P5"/>
    <mergeCell ref="S5:V5"/>
    <mergeCell ref="A20:D20"/>
    <mergeCell ref="A4:A6"/>
    <mergeCell ref="B4:B6"/>
    <mergeCell ref="C4:C6"/>
    <mergeCell ref="D4:D6"/>
    <mergeCell ref="E4:E6"/>
    <mergeCell ref="F4:F6"/>
    <mergeCell ref="G4:G6"/>
    <mergeCell ref="H5:H6"/>
    <mergeCell ref="Q5:Q6"/>
    <mergeCell ref="R5:R6"/>
  </mergeCells>
  <printOptions/>
  <pageMargins left="0.75" right="0.75" top="1" bottom="1" header="0.51" footer="0.51"/>
  <pageSetup fitToHeight="1" fitToWidth="1" horizontalDpi="600" verticalDpi="600" orientation="landscape" paperSize="9" scale="64"/>
</worksheet>
</file>

<file path=xl/worksheets/sheet2.xml><?xml version="1.0" encoding="utf-8"?>
<worksheet xmlns="http://schemas.openxmlformats.org/spreadsheetml/2006/main" xmlns:r="http://schemas.openxmlformats.org/officeDocument/2006/relationships">
  <dimension ref="B1:H14"/>
  <sheetViews>
    <sheetView zoomScaleSheetLayoutView="100" workbookViewId="0" topLeftCell="A1">
      <selection activeCell="Q8" sqref="Q8"/>
    </sheetView>
  </sheetViews>
  <sheetFormatPr defaultColWidth="9.00390625" defaultRowHeight="15"/>
  <cols>
    <col min="1" max="1" width="7.421875" style="0" customWidth="1"/>
    <col min="2" max="2" width="38.57421875" style="0" customWidth="1"/>
    <col min="3" max="3" width="38.8515625" style="0" customWidth="1"/>
    <col min="4" max="5" width="10.57421875" style="0" customWidth="1"/>
    <col min="6" max="8" width="8.57421875" style="0" customWidth="1"/>
  </cols>
  <sheetData>
    <row r="1" spans="2:8" ht="19.5" customHeight="1">
      <c r="B1" s="57"/>
      <c r="C1" s="57"/>
      <c r="D1" s="57"/>
      <c r="E1" s="57"/>
      <c r="F1" s="57"/>
      <c r="G1" s="57"/>
      <c r="H1" s="57"/>
    </row>
    <row r="2" spans="2:8" ht="39.75" customHeight="1">
      <c r="B2" s="3" t="s">
        <v>40</v>
      </c>
      <c r="C2" s="3"/>
      <c r="D2" s="156"/>
      <c r="E2" s="156"/>
      <c r="F2" s="156"/>
      <c r="G2" s="156"/>
      <c r="H2" s="156"/>
    </row>
    <row r="3" spans="2:3" s="1" customFormat="1" ht="39" customHeight="1">
      <c r="B3" s="4" t="s">
        <v>1</v>
      </c>
      <c r="C3" s="28" t="s">
        <v>41</v>
      </c>
    </row>
    <row r="4" spans="2:3" s="1" customFormat="1" ht="27" customHeight="1">
      <c r="B4" s="8" t="s">
        <v>5</v>
      </c>
      <c r="C4" s="8" t="s">
        <v>42</v>
      </c>
    </row>
    <row r="5" spans="2:3" s="1" customFormat="1" ht="27" customHeight="1">
      <c r="B5" s="8"/>
      <c r="C5" s="8"/>
    </row>
    <row r="6" spans="2:3" s="1" customFormat="1" ht="31.5" customHeight="1">
      <c r="B6" s="157" t="s">
        <v>43</v>
      </c>
      <c r="C6" s="154">
        <v>710.17</v>
      </c>
    </row>
    <row r="7" spans="2:3" s="1" customFormat="1" ht="31.5" customHeight="1">
      <c r="B7" s="158" t="s">
        <v>44</v>
      </c>
      <c r="C7" s="154"/>
    </row>
    <row r="8" spans="2:3" s="1" customFormat="1" ht="31.5" customHeight="1">
      <c r="B8" s="158" t="s">
        <v>45</v>
      </c>
      <c r="C8" s="154"/>
    </row>
    <row r="9" spans="2:3" s="1" customFormat="1" ht="31.5" customHeight="1">
      <c r="B9" s="158" t="s">
        <v>46</v>
      </c>
      <c r="C9" s="154"/>
    </row>
    <row r="10" spans="2:3" s="1" customFormat="1" ht="31.5" customHeight="1">
      <c r="B10" s="158" t="s">
        <v>47</v>
      </c>
      <c r="C10" s="154"/>
    </row>
    <row r="11" spans="2:3" s="1" customFormat="1" ht="31.5" customHeight="1">
      <c r="B11" s="158" t="s">
        <v>48</v>
      </c>
      <c r="C11" s="154"/>
    </row>
    <row r="12" spans="2:3" s="1" customFormat="1" ht="31.5" customHeight="1">
      <c r="B12" s="158" t="s">
        <v>49</v>
      </c>
      <c r="C12" s="154">
        <v>0.29</v>
      </c>
    </row>
    <row r="13" spans="2:3" s="1" customFormat="1" ht="31.5" customHeight="1">
      <c r="B13" s="19"/>
      <c r="C13" s="154"/>
    </row>
    <row r="14" spans="2:3" s="1" customFormat="1" ht="31.5" customHeight="1">
      <c r="B14" s="71" t="s">
        <v>38</v>
      </c>
      <c r="C14" s="152">
        <f>C6+C12</f>
        <v>710.4599999999999</v>
      </c>
    </row>
  </sheetData>
  <sheetProtection/>
  <mergeCells count="4">
    <mergeCell ref="B1:H1"/>
    <mergeCell ref="B2:C2"/>
    <mergeCell ref="B4:B5"/>
    <mergeCell ref="C4:C5"/>
  </mergeCells>
  <printOptions horizontalCentered="1"/>
  <pageMargins left="0.39" right="0.39" top="0.75" bottom="0.75" header="0.31" footer="0.31"/>
  <pageSetup orientation="portrait" paperSize="9"/>
</worksheet>
</file>

<file path=xl/worksheets/sheet3.xml><?xml version="1.0" encoding="utf-8"?>
<worksheet xmlns="http://schemas.openxmlformats.org/spreadsheetml/2006/main" xmlns:r="http://schemas.openxmlformats.org/officeDocument/2006/relationships">
  <dimension ref="B1:C28"/>
  <sheetViews>
    <sheetView zoomScaleSheetLayoutView="100" workbookViewId="0" topLeftCell="A1">
      <selection activeCell="B3" sqref="B3"/>
    </sheetView>
  </sheetViews>
  <sheetFormatPr defaultColWidth="8.00390625" defaultRowHeight="14.25" customHeight="1"/>
  <cols>
    <col min="1" max="1" width="5.00390625" style="0" customWidth="1"/>
    <col min="2" max="2" width="37.421875" style="1" customWidth="1"/>
    <col min="3" max="3" width="35.421875" style="1" customWidth="1"/>
    <col min="4" max="16384" width="8.00390625" style="1" customWidth="1"/>
  </cols>
  <sheetData>
    <row r="1" s="1" customFormat="1" ht="12">
      <c r="B1" s="2"/>
    </row>
    <row r="2" spans="2:3" s="1" customFormat="1" ht="51.75" customHeight="1">
      <c r="B2" s="3" t="s">
        <v>50</v>
      </c>
      <c r="C2" s="3"/>
    </row>
    <row r="3" spans="2:3" s="1" customFormat="1" ht="19.5" customHeight="1">
      <c r="B3" s="4" t="s">
        <v>1</v>
      </c>
      <c r="C3" s="29" t="s">
        <v>2</v>
      </c>
    </row>
    <row r="4" spans="2:3" s="1" customFormat="1" ht="27.75" customHeight="1">
      <c r="B4" s="8" t="s">
        <v>7</v>
      </c>
      <c r="C4" s="8" t="s">
        <v>42</v>
      </c>
    </row>
    <row r="5" spans="2:3" s="1" customFormat="1" ht="27.75" customHeight="1">
      <c r="B5" s="8"/>
      <c r="C5" s="8"/>
    </row>
    <row r="6" spans="2:3" s="1" customFormat="1" ht="24" customHeight="1">
      <c r="B6" s="153" t="s">
        <v>9</v>
      </c>
      <c r="C6" s="154">
        <v>636.69</v>
      </c>
    </row>
    <row r="7" spans="2:3" s="1" customFormat="1" ht="24" customHeight="1">
      <c r="B7" s="153" t="s">
        <v>11</v>
      </c>
      <c r="C7" s="154"/>
    </row>
    <row r="8" spans="2:3" s="1" customFormat="1" ht="24" customHeight="1">
      <c r="B8" s="153" t="s">
        <v>13</v>
      </c>
      <c r="C8" s="154"/>
    </row>
    <row r="9" spans="2:3" s="1" customFormat="1" ht="24" customHeight="1">
      <c r="B9" s="153" t="s">
        <v>15</v>
      </c>
      <c r="C9" s="154"/>
    </row>
    <row r="10" spans="2:3" s="1" customFormat="1" ht="24" customHeight="1">
      <c r="B10" s="153" t="s">
        <v>17</v>
      </c>
      <c r="C10" s="154"/>
    </row>
    <row r="11" spans="2:3" s="1" customFormat="1" ht="24" customHeight="1">
      <c r="B11" s="153" t="s">
        <v>19</v>
      </c>
      <c r="C11" s="154"/>
    </row>
    <row r="12" spans="2:3" s="1" customFormat="1" ht="24" customHeight="1">
      <c r="B12" s="153" t="s">
        <v>21</v>
      </c>
      <c r="C12" s="154"/>
    </row>
    <row r="13" spans="2:3" s="1" customFormat="1" ht="24" customHeight="1">
      <c r="B13" s="153" t="s">
        <v>22</v>
      </c>
      <c r="C13" s="154">
        <v>44.36</v>
      </c>
    </row>
    <row r="14" spans="2:3" s="1" customFormat="1" ht="24" customHeight="1">
      <c r="B14" s="153" t="s">
        <v>23</v>
      </c>
      <c r="C14" s="154"/>
    </row>
    <row r="15" spans="2:3" s="1" customFormat="1" ht="24" customHeight="1">
      <c r="B15" s="153" t="s">
        <v>24</v>
      </c>
      <c r="C15" s="154"/>
    </row>
    <row r="16" spans="2:3" s="1" customFormat="1" ht="24" customHeight="1">
      <c r="B16" s="153" t="s">
        <v>25</v>
      </c>
      <c r="C16" s="154"/>
    </row>
    <row r="17" spans="2:3" s="1" customFormat="1" ht="24" customHeight="1">
      <c r="B17" s="153" t="s">
        <v>26</v>
      </c>
      <c r="C17" s="154"/>
    </row>
    <row r="18" spans="2:3" s="1" customFormat="1" ht="24" customHeight="1">
      <c r="B18" s="153" t="s">
        <v>27</v>
      </c>
      <c r="C18" s="154"/>
    </row>
    <row r="19" spans="2:3" s="1" customFormat="1" ht="24" customHeight="1">
      <c r="B19" s="155" t="s">
        <v>28</v>
      </c>
      <c r="C19" s="154"/>
    </row>
    <row r="20" spans="2:3" s="1" customFormat="1" ht="24" customHeight="1">
      <c r="B20" s="155" t="s">
        <v>29</v>
      </c>
      <c r="C20" s="154"/>
    </row>
    <row r="21" spans="2:3" s="1" customFormat="1" ht="24" customHeight="1">
      <c r="B21" s="155" t="s">
        <v>30</v>
      </c>
      <c r="C21" s="154"/>
    </row>
    <row r="22" spans="2:3" s="1" customFormat="1" ht="24" customHeight="1">
      <c r="B22" s="155" t="s">
        <v>31</v>
      </c>
      <c r="C22" s="154"/>
    </row>
    <row r="23" spans="2:3" s="1" customFormat="1" ht="24" customHeight="1">
      <c r="B23" s="155" t="s">
        <v>32</v>
      </c>
      <c r="C23" s="154"/>
    </row>
    <row r="24" spans="2:3" s="1" customFormat="1" ht="24" customHeight="1">
      <c r="B24" s="155" t="s">
        <v>33</v>
      </c>
      <c r="C24" s="154">
        <v>29.41</v>
      </c>
    </row>
    <row r="25" spans="2:3" s="1" customFormat="1" ht="24" customHeight="1">
      <c r="B25" s="155" t="s">
        <v>34</v>
      </c>
      <c r="C25" s="154"/>
    </row>
    <row r="26" spans="2:3" s="1" customFormat="1" ht="24" customHeight="1">
      <c r="B26" s="155" t="s">
        <v>35</v>
      </c>
      <c r="C26" s="154"/>
    </row>
    <row r="27" spans="2:3" s="1" customFormat="1" ht="24" customHeight="1">
      <c r="B27" s="155" t="s">
        <v>36</v>
      </c>
      <c r="C27" s="154"/>
    </row>
    <row r="28" spans="2:3" s="1" customFormat="1" ht="24" customHeight="1">
      <c r="B28" s="155" t="s">
        <v>37</v>
      </c>
      <c r="C28" s="152"/>
    </row>
    <row r="29" s="1" customFormat="1" ht="14.25" customHeight="1"/>
    <row r="30" s="1" customFormat="1" ht="29.25" customHeight="1"/>
  </sheetData>
  <sheetProtection/>
  <mergeCells count="3">
    <mergeCell ref="B2:C2"/>
    <mergeCell ref="B4:B5"/>
    <mergeCell ref="C4:C5"/>
  </mergeCells>
  <printOptions horizontalCentered="1"/>
  <pageMargins left="0.71" right="0.71" top="0.75" bottom="0.75" header="0.31" footer="0.31"/>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showGridLines="0" zoomScaleSheetLayoutView="100" workbookViewId="0" topLeftCell="A4">
      <selection activeCell="B12" sqref="B12"/>
    </sheetView>
  </sheetViews>
  <sheetFormatPr defaultColWidth="8.00390625" defaultRowHeight="14.25" customHeight="1"/>
  <cols>
    <col min="1" max="1" width="35.57421875" style="33" customWidth="1"/>
    <col min="2" max="2" width="34.00390625" style="33" customWidth="1"/>
    <col min="3" max="3" width="42.421875" style="33" customWidth="1"/>
    <col min="4" max="4" width="31.8515625" style="33" customWidth="1"/>
    <col min="5" max="16384" width="8.00390625" style="33" customWidth="1"/>
  </cols>
  <sheetData>
    <row r="1" spans="1:3" s="33" customFormat="1" ht="12">
      <c r="A1" s="143"/>
      <c r="B1" s="143"/>
      <c r="C1" s="143"/>
    </row>
    <row r="2" spans="1:4" s="33" customFormat="1" ht="33" customHeight="1">
      <c r="A2" s="3" t="s">
        <v>51</v>
      </c>
      <c r="B2" s="3"/>
      <c r="C2" s="3"/>
      <c r="D2" s="3"/>
    </row>
    <row r="3" spans="1:4" s="33" customFormat="1" ht="13.5">
      <c r="A3" s="4" t="s">
        <v>1</v>
      </c>
      <c r="B3" s="144"/>
      <c r="C3" s="144"/>
      <c r="D3" s="29" t="s">
        <v>2</v>
      </c>
    </row>
    <row r="4" spans="1:4" s="33" customFormat="1" ht="25.5" customHeight="1">
      <c r="A4" s="145" t="s">
        <v>3</v>
      </c>
      <c r="B4" s="145"/>
      <c r="C4" s="145" t="s">
        <v>4</v>
      </c>
      <c r="D4" s="145"/>
    </row>
    <row r="5" spans="1:4" s="33" customFormat="1" ht="25.5" customHeight="1">
      <c r="A5" s="145" t="s">
        <v>5</v>
      </c>
      <c r="B5" s="146" t="s">
        <v>6</v>
      </c>
      <c r="C5" s="145" t="s">
        <v>52</v>
      </c>
      <c r="D5" s="146" t="s">
        <v>6</v>
      </c>
    </row>
    <row r="6" spans="1:4" s="33" customFormat="1" ht="25.5" customHeight="1">
      <c r="A6" s="145"/>
      <c r="B6" s="146"/>
      <c r="C6" s="145"/>
      <c r="D6" s="146"/>
    </row>
    <row r="7" spans="1:4" s="33" customFormat="1" ht="25.5" customHeight="1">
      <c r="A7" s="147" t="s">
        <v>53</v>
      </c>
      <c r="B7" s="148">
        <v>710.17</v>
      </c>
      <c r="C7" s="149" t="s">
        <v>54</v>
      </c>
      <c r="D7" s="148">
        <v>636.69</v>
      </c>
    </row>
    <row r="8" spans="1:4" s="33" customFormat="1" ht="25.5" customHeight="1">
      <c r="A8" s="147" t="s">
        <v>55</v>
      </c>
      <c r="B8" s="148">
        <v>710.17</v>
      </c>
      <c r="C8" s="150" t="s">
        <v>56</v>
      </c>
      <c r="D8" s="148"/>
    </row>
    <row r="9" spans="1:4" s="33" customFormat="1" ht="25.5" customHeight="1">
      <c r="A9" s="147" t="s">
        <v>57</v>
      </c>
      <c r="B9" s="148">
        <v>710.17</v>
      </c>
      <c r="C9" s="150" t="s">
        <v>58</v>
      </c>
      <c r="D9" s="148"/>
    </row>
    <row r="10" spans="1:4" s="33" customFormat="1" ht="25.5" customHeight="1">
      <c r="A10" s="147" t="s">
        <v>59</v>
      </c>
      <c r="B10" s="148"/>
      <c r="C10" s="150" t="s">
        <v>60</v>
      </c>
      <c r="D10" s="148"/>
    </row>
    <row r="11" spans="1:4" s="33" customFormat="1" ht="25.5" customHeight="1">
      <c r="A11" s="147" t="s">
        <v>61</v>
      </c>
      <c r="B11" s="148"/>
      <c r="C11" s="150" t="s">
        <v>62</v>
      </c>
      <c r="D11" s="148"/>
    </row>
    <row r="12" spans="1:4" s="33" customFormat="1" ht="25.5" customHeight="1">
      <c r="A12" s="147" t="s">
        <v>63</v>
      </c>
      <c r="B12" s="148"/>
      <c r="C12" s="150" t="s">
        <v>64</v>
      </c>
      <c r="D12" s="148"/>
    </row>
    <row r="13" spans="1:4" s="33" customFormat="1" ht="25.5" customHeight="1">
      <c r="A13" s="147" t="s">
        <v>65</v>
      </c>
      <c r="B13" s="148"/>
      <c r="C13" s="150" t="s">
        <v>66</v>
      </c>
      <c r="D13" s="148"/>
    </row>
    <row r="14" spans="1:4" s="33" customFormat="1" ht="25.5" customHeight="1">
      <c r="A14" s="147" t="s">
        <v>67</v>
      </c>
      <c r="B14" s="148"/>
      <c r="C14" s="150" t="s">
        <v>68</v>
      </c>
      <c r="D14" s="148"/>
    </row>
    <row r="15" spans="1:4" s="33" customFormat="1" ht="25.5" customHeight="1">
      <c r="A15" s="147" t="s">
        <v>69</v>
      </c>
      <c r="B15" s="149"/>
      <c r="C15" s="150" t="s">
        <v>70</v>
      </c>
      <c r="D15" s="148">
        <v>44.36</v>
      </c>
    </row>
    <row r="16" spans="1:4" s="33" customFormat="1" ht="25.5" customHeight="1">
      <c r="A16" s="147" t="s">
        <v>71</v>
      </c>
      <c r="B16" s="148"/>
      <c r="C16" s="150" t="s">
        <v>72</v>
      </c>
      <c r="D16" s="148"/>
    </row>
    <row r="17" spans="1:4" s="33" customFormat="1" ht="25.5" customHeight="1">
      <c r="A17" s="147" t="s">
        <v>73</v>
      </c>
      <c r="B17" s="148">
        <v>0.29</v>
      </c>
      <c r="C17" s="150" t="s">
        <v>74</v>
      </c>
      <c r="D17" s="148"/>
    </row>
    <row r="18" spans="1:4" s="33" customFormat="1" ht="25.5" customHeight="1">
      <c r="A18" s="147"/>
      <c r="B18" s="148"/>
      <c r="C18" s="150" t="s">
        <v>75</v>
      </c>
      <c r="D18" s="148"/>
    </row>
    <row r="19" spans="1:4" s="33" customFormat="1" ht="25.5" customHeight="1">
      <c r="A19" s="147"/>
      <c r="B19" s="148"/>
      <c r="C19" s="150" t="s">
        <v>76</v>
      </c>
      <c r="D19" s="148"/>
    </row>
    <row r="20" spans="1:4" s="33" customFormat="1" ht="25.5" customHeight="1">
      <c r="A20" s="147"/>
      <c r="B20" s="148"/>
      <c r="C20" s="150" t="s">
        <v>77</v>
      </c>
      <c r="D20" s="148"/>
    </row>
    <row r="21" spans="1:4" s="33" customFormat="1" ht="25.5" customHeight="1">
      <c r="A21" s="147"/>
      <c r="B21" s="148"/>
      <c r="C21" s="147" t="s">
        <v>78</v>
      </c>
      <c r="D21" s="148"/>
    </row>
    <row r="22" spans="1:4" s="33" customFormat="1" ht="25.5" customHeight="1">
      <c r="A22" s="147"/>
      <c r="B22" s="151"/>
      <c r="C22" s="147" t="s">
        <v>79</v>
      </c>
      <c r="D22" s="148"/>
    </row>
    <row r="23" spans="1:4" s="33" customFormat="1" ht="25.5" customHeight="1">
      <c r="A23" s="147"/>
      <c r="B23" s="151"/>
      <c r="C23" s="147" t="s">
        <v>80</v>
      </c>
      <c r="D23" s="148"/>
    </row>
    <row r="24" spans="1:4" s="33" customFormat="1" ht="25.5" customHeight="1">
      <c r="A24" s="147"/>
      <c r="B24" s="151"/>
      <c r="C24" s="147" t="s">
        <v>81</v>
      </c>
      <c r="D24" s="148"/>
    </row>
    <row r="25" spans="1:4" s="33" customFormat="1" ht="25.5" customHeight="1">
      <c r="A25" s="149"/>
      <c r="B25" s="151"/>
      <c r="C25" s="147" t="s">
        <v>82</v>
      </c>
      <c r="D25" s="148"/>
    </row>
    <row r="26" spans="1:4" s="33" customFormat="1" ht="25.5" customHeight="1">
      <c r="A26" s="150"/>
      <c r="B26" s="151"/>
      <c r="C26" s="147" t="s">
        <v>83</v>
      </c>
      <c r="D26" s="148">
        <v>29.41</v>
      </c>
    </row>
    <row r="27" spans="1:4" s="33" customFormat="1" ht="25.5" customHeight="1">
      <c r="A27" s="149"/>
      <c r="B27" s="151"/>
      <c r="C27" s="147" t="s">
        <v>84</v>
      </c>
      <c r="D27" s="148"/>
    </row>
    <row r="28" spans="1:4" s="33" customFormat="1" ht="25.5" customHeight="1">
      <c r="A28" s="149"/>
      <c r="B28" s="151"/>
      <c r="C28" s="147" t="s">
        <v>85</v>
      </c>
      <c r="D28" s="148"/>
    </row>
    <row r="29" spans="1:4" s="33" customFormat="1" ht="25.5" customHeight="1">
      <c r="A29" s="150"/>
      <c r="B29" s="151"/>
      <c r="C29" s="147" t="s">
        <v>86</v>
      </c>
      <c r="D29" s="148"/>
    </row>
    <row r="30" spans="1:4" s="33" customFormat="1" ht="25.5" customHeight="1">
      <c r="A30" s="150"/>
      <c r="B30" s="151"/>
      <c r="C30" s="147" t="s">
        <v>87</v>
      </c>
      <c r="D30" s="148"/>
    </row>
    <row r="31" spans="1:4" s="33" customFormat="1" ht="25.5" customHeight="1">
      <c r="A31" s="150"/>
      <c r="B31" s="151"/>
      <c r="C31" s="147" t="s">
        <v>88</v>
      </c>
      <c r="D31" s="148"/>
    </row>
    <row r="32" spans="1:4" ht="25.5" customHeight="1">
      <c r="A32" s="71" t="s">
        <v>38</v>
      </c>
      <c r="B32" s="152">
        <f>B7+B17</f>
        <v>710.4599999999999</v>
      </c>
      <c r="C32" s="71" t="s">
        <v>39</v>
      </c>
      <c r="D32" s="152">
        <f>D7+D15+D26</f>
        <v>710.46</v>
      </c>
    </row>
  </sheetData>
  <sheetProtection/>
  <mergeCells count="7">
    <mergeCell ref="A2:D2"/>
    <mergeCell ref="A4:B4"/>
    <mergeCell ref="C4:D4"/>
    <mergeCell ref="A5:A6"/>
    <mergeCell ref="B5:B6"/>
    <mergeCell ref="C5:C6"/>
    <mergeCell ref="D5:D6"/>
  </mergeCells>
  <printOptions horizontalCentered="1"/>
  <pageMargins left="0.59" right="0.59" top="0.2" bottom="0.2" header="0.2" footer="0.2"/>
  <pageSetup blackAndWhite="1" fitToHeight="1" fitToWidth="1" horizontalDpi="600" verticalDpi="600" orientation="landscape" paperSize="9" scale="74"/>
</worksheet>
</file>

<file path=xl/worksheets/sheet5.xml><?xml version="1.0" encoding="utf-8"?>
<worksheet xmlns="http://schemas.openxmlformats.org/spreadsheetml/2006/main" xmlns:r="http://schemas.openxmlformats.org/officeDocument/2006/relationships">
  <sheetPr>
    <pageSetUpPr fitToPage="1"/>
  </sheetPr>
  <dimension ref="A1:AB23"/>
  <sheetViews>
    <sheetView zoomScaleSheetLayoutView="100" workbookViewId="0" topLeftCell="D1">
      <selection activeCell="W21" sqref="W21"/>
    </sheetView>
  </sheetViews>
  <sheetFormatPr defaultColWidth="9.00390625" defaultRowHeight="15"/>
  <cols>
    <col min="1" max="3" width="5.00390625" style="112" customWidth="1"/>
    <col min="4" max="4" width="32.57421875" style="112" customWidth="1"/>
    <col min="5" max="16384" width="9.00390625" style="112" customWidth="1"/>
  </cols>
  <sheetData>
    <row r="1" spans="1:28" s="112" customFormat="1" ht="21">
      <c r="A1" s="113" t="s">
        <v>89</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row>
    <row r="2" spans="1:28" s="112" customFormat="1" ht="13.5">
      <c r="A2" s="77" t="s">
        <v>1</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42" t="s">
        <v>41</v>
      </c>
    </row>
    <row r="3" spans="1:28" s="112" customFormat="1" ht="13.5">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row>
    <row r="4" spans="1:28" s="112" customFormat="1" ht="13.5">
      <c r="A4" s="115" t="s">
        <v>90</v>
      </c>
      <c r="B4" s="116"/>
      <c r="C4" s="117"/>
      <c r="D4" s="118" t="s">
        <v>91</v>
      </c>
      <c r="E4" s="115" t="s">
        <v>92</v>
      </c>
      <c r="F4" s="119"/>
      <c r="G4" s="119"/>
      <c r="H4" s="119"/>
      <c r="I4" s="119"/>
      <c r="J4" s="119"/>
      <c r="K4" s="119"/>
      <c r="L4" s="119"/>
      <c r="M4" s="119"/>
      <c r="N4" s="119"/>
      <c r="O4" s="119"/>
      <c r="P4" s="119"/>
      <c r="Q4" s="119"/>
      <c r="R4" s="119"/>
      <c r="S4" s="119"/>
      <c r="T4" s="119"/>
      <c r="U4" s="119"/>
      <c r="V4" s="119"/>
      <c r="W4" s="119"/>
      <c r="X4" s="119"/>
      <c r="Y4" s="119"/>
      <c r="Z4" s="136"/>
      <c r="AA4" s="115" t="s">
        <v>93</v>
      </c>
      <c r="AB4" s="117"/>
    </row>
    <row r="5" spans="1:28" s="112" customFormat="1" ht="13.5">
      <c r="A5" s="120"/>
      <c r="B5" s="114"/>
      <c r="C5" s="121"/>
      <c r="D5" s="122"/>
      <c r="E5" s="115" t="s">
        <v>94</v>
      </c>
      <c r="F5" s="119"/>
      <c r="G5" s="119"/>
      <c r="H5" s="119"/>
      <c r="I5" s="119"/>
      <c r="J5" s="119"/>
      <c r="K5" s="119"/>
      <c r="L5" s="119"/>
      <c r="M5" s="119"/>
      <c r="N5" s="136"/>
      <c r="O5" s="118" t="s">
        <v>95</v>
      </c>
      <c r="P5" s="118" t="s">
        <v>96</v>
      </c>
      <c r="Q5" s="115" t="s">
        <v>97</v>
      </c>
      <c r="R5" s="119"/>
      <c r="S5" s="119"/>
      <c r="T5" s="119"/>
      <c r="U5" s="119"/>
      <c r="V5" s="119"/>
      <c r="W5" s="119"/>
      <c r="X5" s="119"/>
      <c r="Y5" s="119"/>
      <c r="Z5" s="136"/>
      <c r="AA5" s="123"/>
      <c r="AB5" s="125"/>
    </row>
    <row r="6" spans="1:28" s="112" customFormat="1" ht="13.5">
      <c r="A6" s="123"/>
      <c r="B6" s="124"/>
      <c r="C6" s="125"/>
      <c r="D6" s="122"/>
      <c r="E6" s="118" t="s">
        <v>98</v>
      </c>
      <c r="F6" s="115" t="s">
        <v>99</v>
      </c>
      <c r="G6" s="119"/>
      <c r="H6" s="119"/>
      <c r="I6" s="136"/>
      <c r="J6" s="126" t="s">
        <v>100</v>
      </c>
      <c r="K6" s="137"/>
      <c r="L6" s="137"/>
      <c r="M6" s="127"/>
      <c r="N6" s="118" t="s">
        <v>101</v>
      </c>
      <c r="O6" s="122"/>
      <c r="P6" s="122"/>
      <c r="Q6" s="118" t="s">
        <v>98</v>
      </c>
      <c r="R6" s="115" t="s">
        <v>99</v>
      </c>
      <c r="S6" s="119"/>
      <c r="T6" s="119"/>
      <c r="U6" s="136"/>
      <c r="V6" s="115" t="s">
        <v>100</v>
      </c>
      <c r="W6" s="119"/>
      <c r="X6" s="119"/>
      <c r="Y6" s="136"/>
      <c r="Z6" s="118" t="s">
        <v>101</v>
      </c>
      <c r="AA6" s="118" t="s">
        <v>102</v>
      </c>
      <c r="AB6" s="118" t="s">
        <v>103</v>
      </c>
    </row>
    <row r="7" spans="1:28" s="112" customFormat="1" ht="13.5">
      <c r="A7" s="118" t="s">
        <v>104</v>
      </c>
      <c r="B7" s="118" t="s">
        <v>105</v>
      </c>
      <c r="C7" s="118" t="s">
        <v>106</v>
      </c>
      <c r="D7" s="122"/>
      <c r="E7" s="122"/>
      <c r="F7" s="118" t="s">
        <v>103</v>
      </c>
      <c r="G7" s="126" t="s">
        <v>107</v>
      </c>
      <c r="H7" s="127"/>
      <c r="I7" s="138" t="s">
        <v>108</v>
      </c>
      <c r="J7" s="118" t="s">
        <v>98</v>
      </c>
      <c r="K7" s="118" t="s">
        <v>109</v>
      </c>
      <c r="L7" s="118" t="s">
        <v>110</v>
      </c>
      <c r="M7" s="118" t="s">
        <v>111</v>
      </c>
      <c r="N7" s="122"/>
      <c r="O7" s="122"/>
      <c r="P7" s="122"/>
      <c r="Q7" s="122"/>
      <c r="R7" s="140" t="s">
        <v>103</v>
      </c>
      <c r="S7" s="126" t="s">
        <v>107</v>
      </c>
      <c r="T7" s="127"/>
      <c r="U7" s="138" t="s">
        <v>108</v>
      </c>
      <c r="V7" s="140" t="s">
        <v>103</v>
      </c>
      <c r="W7" s="140" t="s">
        <v>109</v>
      </c>
      <c r="X7" s="140" t="s">
        <v>110</v>
      </c>
      <c r="Y7" s="140" t="s">
        <v>111</v>
      </c>
      <c r="Z7" s="122"/>
      <c r="AA7" s="122"/>
      <c r="AB7" s="122"/>
    </row>
    <row r="8" spans="1:28" s="112" customFormat="1" ht="24">
      <c r="A8" s="128"/>
      <c r="B8" s="128"/>
      <c r="C8" s="128"/>
      <c r="D8" s="128"/>
      <c r="E8" s="128"/>
      <c r="F8" s="128"/>
      <c r="G8" s="129" t="s">
        <v>112</v>
      </c>
      <c r="H8" s="129" t="s">
        <v>113</v>
      </c>
      <c r="I8" s="139"/>
      <c r="J8" s="128"/>
      <c r="K8" s="128"/>
      <c r="L8" s="128"/>
      <c r="M8" s="128"/>
      <c r="N8" s="128"/>
      <c r="O8" s="128"/>
      <c r="P8" s="128"/>
      <c r="Q8" s="128"/>
      <c r="R8" s="141"/>
      <c r="S8" s="129" t="s">
        <v>112</v>
      </c>
      <c r="T8" s="129" t="s">
        <v>113</v>
      </c>
      <c r="U8" s="139"/>
      <c r="V8" s="141"/>
      <c r="W8" s="141"/>
      <c r="X8" s="141"/>
      <c r="Y8" s="141"/>
      <c r="Z8" s="128"/>
      <c r="AA8" s="128"/>
      <c r="AB8" s="128"/>
    </row>
    <row r="9" spans="1:28" s="112" customFormat="1" ht="13.5">
      <c r="A9" s="118" t="s">
        <v>114</v>
      </c>
      <c r="B9" s="118" t="s">
        <v>115</v>
      </c>
      <c r="C9" s="118" t="s">
        <v>116</v>
      </c>
      <c r="D9" s="118" t="s">
        <v>117</v>
      </c>
      <c r="E9" s="118" t="s">
        <v>118</v>
      </c>
      <c r="F9" s="118" t="s">
        <v>119</v>
      </c>
      <c r="G9" s="118" t="s">
        <v>120</v>
      </c>
      <c r="H9" s="118" t="s">
        <v>121</v>
      </c>
      <c r="I9" s="118" t="s">
        <v>122</v>
      </c>
      <c r="J9" s="118" t="s">
        <v>123</v>
      </c>
      <c r="K9" s="118" t="s">
        <v>124</v>
      </c>
      <c r="L9" s="118" t="s">
        <v>125</v>
      </c>
      <c r="M9" s="118" t="s">
        <v>126</v>
      </c>
      <c r="N9" s="118" t="s">
        <v>127</v>
      </c>
      <c r="O9" s="118" t="s">
        <v>128</v>
      </c>
      <c r="P9" s="118" t="s">
        <v>129</v>
      </c>
      <c r="Q9" s="118" t="s">
        <v>130</v>
      </c>
      <c r="R9" s="118" t="s">
        <v>131</v>
      </c>
      <c r="S9" s="118" t="s">
        <v>132</v>
      </c>
      <c r="T9" s="118" t="s">
        <v>133</v>
      </c>
      <c r="U9" s="118" t="s">
        <v>134</v>
      </c>
      <c r="V9" s="118" t="s">
        <v>135</v>
      </c>
      <c r="W9" s="118" t="s">
        <v>136</v>
      </c>
      <c r="X9" s="118" t="s">
        <v>137</v>
      </c>
      <c r="Y9" s="118" t="s">
        <v>138</v>
      </c>
      <c r="Z9" s="118" t="s">
        <v>139</v>
      </c>
      <c r="AA9" s="118" t="s">
        <v>140</v>
      </c>
      <c r="AB9" s="118" t="s">
        <v>141</v>
      </c>
    </row>
    <row r="10" spans="1:28" s="112" customFormat="1" ht="21" customHeight="1">
      <c r="A10" s="130"/>
      <c r="B10" s="130"/>
      <c r="C10" s="130"/>
      <c r="D10" s="131" t="s">
        <v>98</v>
      </c>
      <c r="E10" s="132">
        <v>513.17</v>
      </c>
      <c r="F10" s="132">
        <v>371.11</v>
      </c>
      <c r="G10" s="132">
        <v>246.6</v>
      </c>
      <c r="H10" s="132"/>
      <c r="I10" s="132">
        <v>124.51</v>
      </c>
      <c r="J10" s="132">
        <v>142.06</v>
      </c>
      <c r="K10" s="132">
        <v>0.83</v>
      </c>
      <c r="L10" s="132">
        <v>5.89</v>
      </c>
      <c r="M10" s="132">
        <v>26.22</v>
      </c>
      <c r="N10" s="132"/>
      <c r="O10" s="132">
        <v>121.58</v>
      </c>
      <c r="P10" s="132">
        <v>2.36</v>
      </c>
      <c r="Q10" s="132">
        <v>362.23</v>
      </c>
      <c r="R10" s="132">
        <f aca="true" t="shared" si="0" ref="R10:R15">S10+U10</f>
        <v>278.33</v>
      </c>
      <c r="S10" s="132">
        <v>184.95</v>
      </c>
      <c r="T10" s="132"/>
      <c r="U10" s="132">
        <v>93.38</v>
      </c>
      <c r="V10" s="132">
        <v>83.9</v>
      </c>
      <c r="W10" s="132">
        <v>0.62</v>
      </c>
      <c r="X10" s="132">
        <v>4.42</v>
      </c>
      <c r="Y10" s="132">
        <v>19.66</v>
      </c>
      <c r="Z10" s="132"/>
      <c r="AA10" s="132">
        <v>27</v>
      </c>
      <c r="AB10" s="132">
        <v>197</v>
      </c>
    </row>
    <row r="11" spans="1:28" s="112" customFormat="1" ht="21" customHeight="1">
      <c r="A11" s="130"/>
      <c r="B11" s="130"/>
      <c r="C11" s="130"/>
      <c r="D11" s="39" t="s">
        <v>142</v>
      </c>
      <c r="E11" s="132">
        <v>513.17</v>
      </c>
      <c r="F11" s="132">
        <v>371.11</v>
      </c>
      <c r="G11" s="132">
        <v>246.6</v>
      </c>
      <c r="H11" s="132"/>
      <c r="I11" s="132">
        <v>124.51</v>
      </c>
      <c r="J11" s="132">
        <v>142.06</v>
      </c>
      <c r="K11" s="132">
        <v>0.83</v>
      </c>
      <c r="L11" s="132">
        <v>5.89</v>
      </c>
      <c r="M11" s="132">
        <v>26.22</v>
      </c>
      <c r="N11" s="132"/>
      <c r="O11" s="132">
        <v>121.58</v>
      </c>
      <c r="P11" s="132">
        <v>2.36</v>
      </c>
      <c r="Q11" s="132">
        <v>362.23</v>
      </c>
      <c r="R11" s="132">
        <f t="shared" si="0"/>
        <v>278.33</v>
      </c>
      <c r="S11" s="132">
        <v>184.95</v>
      </c>
      <c r="T11" s="132"/>
      <c r="U11" s="132">
        <v>93.38</v>
      </c>
      <c r="V11" s="132">
        <v>83.9</v>
      </c>
      <c r="W11" s="132">
        <v>0.62</v>
      </c>
      <c r="X11" s="132">
        <v>4.42</v>
      </c>
      <c r="Y11" s="132">
        <v>19.66</v>
      </c>
      <c r="Z11" s="132"/>
      <c r="AA11" s="132">
        <v>27</v>
      </c>
      <c r="AB11" s="132">
        <v>197</v>
      </c>
    </row>
    <row r="12" spans="1:28" s="112" customFormat="1" ht="21" customHeight="1">
      <c r="A12" s="130"/>
      <c r="B12" s="130"/>
      <c r="C12" s="130"/>
      <c r="D12" s="39" t="s">
        <v>143</v>
      </c>
      <c r="E12" s="132">
        <v>513.17</v>
      </c>
      <c r="F12" s="132">
        <v>371.11</v>
      </c>
      <c r="G12" s="132">
        <v>246.6</v>
      </c>
      <c r="H12" s="132"/>
      <c r="I12" s="132">
        <v>124.51</v>
      </c>
      <c r="J12" s="132">
        <v>142.06</v>
      </c>
      <c r="K12" s="132">
        <v>0.83</v>
      </c>
      <c r="L12" s="132">
        <v>5.89</v>
      </c>
      <c r="M12" s="132">
        <v>26.22</v>
      </c>
      <c r="N12" s="132"/>
      <c r="O12" s="132">
        <v>121.58</v>
      </c>
      <c r="P12" s="132">
        <v>2.36</v>
      </c>
      <c r="Q12" s="132">
        <v>362.23</v>
      </c>
      <c r="R12" s="132">
        <f t="shared" si="0"/>
        <v>278.33</v>
      </c>
      <c r="S12" s="132">
        <v>184.95</v>
      </c>
      <c r="T12" s="132"/>
      <c r="U12" s="132">
        <v>93.38</v>
      </c>
      <c r="V12" s="132">
        <v>83.9</v>
      </c>
      <c r="W12" s="132">
        <v>0.62</v>
      </c>
      <c r="X12" s="132">
        <v>4.42</v>
      </c>
      <c r="Y12" s="132">
        <v>19.66</v>
      </c>
      <c r="Z12" s="132"/>
      <c r="AA12" s="132">
        <v>27</v>
      </c>
      <c r="AB12" s="132">
        <v>197</v>
      </c>
    </row>
    <row r="13" spans="1:28" s="112" customFormat="1" ht="21" customHeight="1">
      <c r="A13" s="133">
        <v>201</v>
      </c>
      <c r="B13" s="133"/>
      <c r="C13" s="133"/>
      <c r="D13" s="39" t="s">
        <v>144</v>
      </c>
      <c r="E13" s="132">
        <v>439.4</v>
      </c>
      <c r="F13" s="132">
        <v>298.15</v>
      </c>
      <c r="G13" s="132">
        <v>246.6</v>
      </c>
      <c r="H13" s="132"/>
      <c r="I13" s="132">
        <v>51.55</v>
      </c>
      <c r="J13" s="132">
        <v>141.25</v>
      </c>
      <c r="K13" s="132">
        <v>0.83</v>
      </c>
      <c r="L13" s="132">
        <v>5.89</v>
      </c>
      <c r="M13" s="132">
        <v>26.22</v>
      </c>
      <c r="N13" s="132"/>
      <c r="O13" s="132">
        <v>103.14</v>
      </c>
      <c r="P13" s="132"/>
      <c r="Q13" s="132">
        <v>306.9</v>
      </c>
      <c r="R13" s="132">
        <f t="shared" si="0"/>
        <v>223.60999999999999</v>
      </c>
      <c r="S13" s="132">
        <v>184.95</v>
      </c>
      <c r="T13" s="132"/>
      <c r="U13" s="132">
        <v>38.66</v>
      </c>
      <c r="V13" s="132">
        <v>83.29</v>
      </c>
      <c r="W13" s="132">
        <v>0.62</v>
      </c>
      <c r="X13" s="132">
        <v>4.42</v>
      </c>
      <c r="Y13" s="132">
        <v>19.66</v>
      </c>
      <c r="Z13" s="132"/>
      <c r="AA13" s="132">
        <v>27</v>
      </c>
      <c r="AB13" s="132">
        <v>197</v>
      </c>
    </row>
    <row r="14" spans="1:28" s="112" customFormat="1" ht="21" customHeight="1">
      <c r="A14" s="133"/>
      <c r="B14" s="133">
        <v>28</v>
      </c>
      <c r="C14" s="133"/>
      <c r="D14" s="39" t="s">
        <v>145</v>
      </c>
      <c r="E14" s="132">
        <v>439.4</v>
      </c>
      <c r="F14" s="132">
        <v>298.15</v>
      </c>
      <c r="G14" s="132">
        <v>246.6</v>
      </c>
      <c r="H14" s="132"/>
      <c r="I14" s="132">
        <v>51.55</v>
      </c>
      <c r="J14" s="132">
        <v>141.25</v>
      </c>
      <c r="K14" s="132">
        <v>0.83</v>
      </c>
      <c r="L14" s="132">
        <v>5.89</v>
      </c>
      <c r="M14" s="132">
        <v>26.22</v>
      </c>
      <c r="N14" s="132"/>
      <c r="O14" s="132">
        <v>103.14</v>
      </c>
      <c r="P14" s="132"/>
      <c r="Q14" s="132">
        <v>306.9</v>
      </c>
      <c r="R14" s="132">
        <f t="shared" si="0"/>
        <v>223.60999999999999</v>
      </c>
      <c r="S14" s="132">
        <v>184.95</v>
      </c>
      <c r="T14" s="132"/>
      <c r="U14" s="132">
        <v>38.66</v>
      </c>
      <c r="V14" s="132">
        <v>83.29</v>
      </c>
      <c r="W14" s="132">
        <v>0.62</v>
      </c>
      <c r="X14" s="132">
        <v>4.42</v>
      </c>
      <c r="Y14" s="132">
        <v>19.66</v>
      </c>
      <c r="Z14" s="132"/>
      <c r="AA14" s="132">
        <v>27</v>
      </c>
      <c r="AB14" s="132">
        <v>197</v>
      </c>
    </row>
    <row r="15" spans="1:28" s="112" customFormat="1" ht="21" customHeight="1">
      <c r="A15" s="133"/>
      <c r="B15" s="133"/>
      <c r="C15" s="133" t="s">
        <v>146</v>
      </c>
      <c r="D15" s="39" t="s">
        <v>147</v>
      </c>
      <c r="E15" s="132">
        <v>439.4</v>
      </c>
      <c r="F15" s="132">
        <v>298.15</v>
      </c>
      <c r="G15" s="132">
        <v>246.6</v>
      </c>
      <c r="H15" s="132"/>
      <c r="I15" s="132">
        <v>51.55</v>
      </c>
      <c r="J15" s="132">
        <v>141.25</v>
      </c>
      <c r="K15" s="132">
        <v>0.83</v>
      </c>
      <c r="L15" s="132">
        <v>5.89</v>
      </c>
      <c r="M15" s="132">
        <v>26.22</v>
      </c>
      <c r="N15" s="132"/>
      <c r="O15" s="132">
        <v>103.14</v>
      </c>
      <c r="P15" s="132"/>
      <c r="Q15" s="132">
        <v>306.9</v>
      </c>
      <c r="R15" s="132">
        <f t="shared" si="0"/>
        <v>223.60999999999999</v>
      </c>
      <c r="S15" s="132">
        <v>184.95</v>
      </c>
      <c r="T15" s="132"/>
      <c r="U15" s="132">
        <v>38.66</v>
      </c>
      <c r="V15" s="132">
        <v>83.29</v>
      </c>
      <c r="W15" s="132">
        <v>0.62</v>
      </c>
      <c r="X15" s="132">
        <v>4.42</v>
      </c>
      <c r="Y15" s="132">
        <v>19.66</v>
      </c>
      <c r="Z15" s="132"/>
      <c r="AA15" s="132">
        <v>27</v>
      </c>
      <c r="AB15" s="132">
        <v>6</v>
      </c>
    </row>
    <row r="16" spans="1:28" s="112" customFormat="1" ht="21" customHeight="1">
      <c r="A16" s="134"/>
      <c r="B16" s="134"/>
      <c r="C16" s="133">
        <v>99</v>
      </c>
      <c r="D16" s="39" t="s">
        <v>148</v>
      </c>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v>191</v>
      </c>
    </row>
    <row r="17" spans="1:28" s="112" customFormat="1" ht="21" customHeight="1">
      <c r="A17" s="133">
        <v>208</v>
      </c>
      <c r="B17" s="133"/>
      <c r="C17" s="133"/>
      <c r="D17" s="39" t="s">
        <v>149</v>
      </c>
      <c r="E17" s="132">
        <f>E18</f>
        <v>44.36</v>
      </c>
      <c r="F17" s="132">
        <v>43.55</v>
      </c>
      <c r="G17" s="132"/>
      <c r="H17" s="132"/>
      <c r="I17" s="132">
        <v>43.55</v>
      </c>
      <c r="J17" s="132">
        <v>0.81</v>
      </c>
      <c r="K17" s="132"/>
      <c r="L17" s="132"/>
      <c r="M17" s="132"/>
      <c r="N17" s="132"/>
      <c r="O17" s="132">
        <v>11.09</v>
      </c>
      <c r="P17" s="132"/>
      <c r="Q17" s="132">
        <v>33.27</v>
      </c>
      <c r="R17" s="132">
        <f aca="true" t="shared" si="1" ref="R16:R23">S17+U17</f>
        <v>32.66</v>
      </c>
      <c r="S17" s="132"/>
      <c r="T17" s="132"/>
      <c r="U17" s="132">
        <v>32.66</v>
      </c>
      <c r="V17" s="132">
        <v>0.61</v>
      </c>
      <c r="W17" s="132"/>
      <c r="X17" s="132"/>
      <c r="Y17" s="132"/>
      <c r="Z17" s="132"/>
      <c r="AA17" s="132"/>
      <c r="AB17" s="132"/>
    </row>
    <row r="18" spans="1:28" s="112" customFormat="1" ht="21" customHeight="1">
      <c r="A18" s="135"/>
      <c r="B18" s="135" t="s">
        <v>150</v>
      </c>
      <c r="C18" s="135"/>
      <c r="D18" s="39" t="s">
        <v>151</v>
      </c>
      <c r="E18" s="132">
        <f>E19+E20</f>
        <v>44.36</v>
      </c>
      <c r="F18" s="132">
        <v>43.55</v>
      </c>
      <c r="G18" s="132"/>
      <c r="H18" s="132"/>
      <c r="I18" s="132">
        <v>43.55</v>
      </c>
      <c r="J18" s="132">
        <v>0.81</v>
      </c>
      <c r="K18" s="132"/>
      <c r="L18" s="132"/>
      <c r="M18" s="132"/>
      <c r="N18" s="132"/>
      <c r="O18" s="132">
        <v>11.09</v>
      </c>
      <c r="P18" s="132"/>
      <c r="Q18" s="132">
        <v>33.27</v>
      </c>
      <c r="R18" s="132">
        <f t="shared" si="1"/>
        <v>32.66</v>
      </c>
      <c r="S18" s="132"/>
      <c r="T18" s="132"/>
      <c r="U18" s="132">
        <v>32.66</v>
      </c>
      <c r="V18" s="132">
        <v>0.61</v>
      </c>
      <c r="W18" s="132"/>
      <c r="X18" s="132"/>
      <c r="Y18" s="132"/>
      <c r="Z18" s="132"/>
      <c r="AA18" s="132"/>
      <c r="AB18" s="132"/>
    </row>
    <row r="19" spans="1:28" s="112" customFormat="1" ht="21" customHeight="1">
      <c r="A19" s="135"/>
      <c r="B19" s="135"/>
      <c r="C19" s="135" t="s">
        <v>146</v>
      </c>
      <c r="D19" s="39" t="s">
        <v>152</v>
      </c>
      <c r="E19" s="132">
        <v>0.81</v>
      </c>
      <c r="F19" s="132"/>
      <c r="G19" s="132"/>
      <c r="H19" s="132"/>
      <c r="I19" s="132"/>
      <c r="J19" s="132">
        <v>0.81</v>
      </c>
      <c r="K19" s="132"/>
      <c r="L19" s="132"/>
      <c r="M19" s="132"/>
      <c r="N19" s="132"/>
      <c r="O19" s="132">
        <v>0.2</v>
      </c>
      <c r="P19" s="132"/>
      <c r="Q19" s="132">
        <v>0.61</v>
      </c>
      <c r="R19" s="132"/>
      <c r="S19" s="132"/>
      <c r="T19" s="132"/>
      <c r="U19" s="132"/>
      <c r="V19" s="132">
        <v>0.61</v>
      </c>
      <c r="W19" s="132"/>
      <c r="X19" s="132"/>
      <c r="Y19" s="132"/>
      <c r="Z19" s="132"/>
      <c r="AA19" s="132"/>
      <c r="AB19" s="132"/>
    </row>
    <row r="20" spans="1:28" s="112" customFormat="1" ht="21" customHeight="1">
      <c r="A20" s="135"/>
      <c r="B20" s="135"/>
      <c r="C20" s="135" t="s">
        <v>150</v>
      </c>
      <c r="D20" s="39" t="s">
        <v>153</v>
      </c>
      <c r="E20" s="132">
        <v>43.55</v>
      </c>
      <c r="F20" s="132">
        <v>43.55</v>
      </c>
      <c r="G20" s="132"/>
      <c r="H20" s="132"/>
      <c r="I20" s="132">
        <v>43.55</v>
      </c>
      <c r="J20" s="132"/>
      <c r="K20" s="132"/>
      <c r="L20" s="132"/>
      <c r="M20" s="132"/>
      <c r="N20" s="132"/>
      <c r="O20" s="132">
        <v>10.89</v>
      </c>
      <c r="P20" s="132"/>
      <c r="Q20" s="132">
        <v>32.66</v>
      </c>
      <c r="R20" s="132">
        <v>32.66</v>
      </c>
      <c r="S20" s="132"/>
      <c r="T20" s="132"/>
      <c r="U20" s="132">
        <v>32.66</v>
      </c>
      <c r="V20" s="132"/>
      <c r="W20" s="132"/>
      <c r="X20" s="132"/>
      <c r="Y20" s="132"/>
      <c r="Z20" s="132"/>
      <c r="AA20" s="132"/>
      <c r="AB20" s="132"/>
    </row>
    <row r="21" spans="1:28" s="112" customFormat="1" ht="21" customHeight="1">
      <c r="A21" s="135">
        <v>221</v>
      </c>
      <c r="B21" s="135"/>
      <c r="C21" s="135"/>
      <c r="D21" s="39" t="s">
        <v>154</v>
      </c>
      <c r="E21" s="132">
        <v>29.41</v>
      </c>
      <c r="F21" s="132">
        <v>29.41</v>
      </c>
      <c r="G21" s="132"/>
      <c r="H21" s="132"/>
      <c r="I21" s="132">
        <v>29.41</v>
      </c>
      <c r="J21" s="132"/>
      <c r="K21" s="132"/>
      <c r="L21" s="132"/>
      <c r="M21" s="132"/>
      <c r="N21" s="132"/>
      <c r="O21" s="132">
        <v>7.35</v>
      </c>
      <c r="P21" s="132"/>
      <c r="Q21" s="132">
        <v>22.06</v>
      </c>
      <c r="R21" s="132">
        <f t="shared" si="1"/>
        <v>22.06</v>
      </c>
      <c r="S21" s="132"/>
      <c r="T21" s="132"/>
      <c r="U21" s="132">
        <v>22.06</v>
      </c>
      <c r="V21" s="132"/>
      <c r="W21" s="132"/>
      <c r="X21" s="132"/>
      <c r="Y21" s="132"/>
      <c r="Z21" s="132"/>
      <c r="AA21" s="132"/>
      <c r="AB21" s="132"/>
    </row>
    <row r="22" spans="1:28" s="112" customFormat="1" ht="21" customHeight="1">
      <c r="A22" s="135"/>
      <c r="B22" s="135" t="s">
        <v>155</v>
      </c>
      <c r="C22" s="135"/>
      <c r="D22" s="39" t="s">
        <v>156</v>
      </c>
      <c r="E22" s="132">
        <v>29.41</v>
      </c>
      <c r="F22" s="132">
        <v>29.41</v>
      </c>
      <c r="G22" s="132"/>
      <c r="H22" s="132"/>
      <c r="I22" s="132">
        <v>29.41</v>
      </c>
      <c r="J22" s="132"/>
      <c r="K22" s="132"/>
      <c r="L22" s="132"/>
      <c r="M22" s="132"/>
      <c r="N22" s="132"/>
      <c r="O22" s="132">
        <v>7.35</v>
      </c>
      <c r="P22" s="132"/>
      <c r="Q22" s="132">
        <v>22.06</v>
      </c>
      <c r="R22" s="132">
        <f t="shared" si="1"/>
        <v>22.06</v>
      </c>
      <c r="S22" s="132"/>
      <c r="T22" s="132"/>
      <c r="U22" s="132">
        <v>22.06</v>
      </c>
      <c r="V22" s="132"/>
      <c r="W22" s="132"/>
      <c r="X22" s="132"/>
      <c r="Y22" s="132"/>
      <c r="Z22" s="132"/>
      <c r="AA22" s="132"/>
      <c r="AB22" s="132"/>
    </row>
    <row r="23" spans="1:28" s="112" customFormat="1" ht="21" customHeight="1">
      <c r="A23" s="135"/>
      <c r="B23" s="135"/>
      <c r="C23" s="135" t="s">
        <v>146</v>
      </c>
      <c r="D23" s="39" t="s">
        <v>157</v>
      </c>
      <c r="E23" s="132">
        <v>29.41</v>
      </c>
      <c r="F23" s="132">
        <v>29.41</v>
      </c>
      <c r="G23" s="132"/>
      <c r="H23" s="132"/>
      <c r="I23" s="132">
        <v>29.41</v>
      </c>
      <c r="J23" s="132"/>
      <c r="K23" s="132"/>
      <c r="L23" s="132"/>
      <c r="M23" s="132"/>
      <c r="N23" s="132"/>
      <c r="O23" s="132">
        <v>7.35</v>
      </c>
      <c r="P23" s="132"/>
      <c r="Q23" s="132">
        <v>22.06</v>
      </c>
      <c r="R23" s="132">
        <f t="shared" si="1"/>
        <v>22.06</v>
      </c>
      <c r="S23" s="132"/>
      <c r="T23" s="132"/>
      <c r="U23" s="132">
        <v>22.06</v>
      </c>
      <c r="V23" s="132"/>
      <c r="W23" s="132"/>
      <c r="X23" s="132"/>
      <c r="Y23" s="132"/>
      <c r="Z23" s="132"/>
      <c r="AA23" s="132"/>
      <c r="AB23" s="132"/>
    </row>
  </sheetData>
  <sheetProtection/>
  <mergeCells count="36">
    <mergeCell ref="A1:AB1"/>
    <mergeCell ref="E4:Z4"/>
    <mergeCell ref="E5:N5"/>
    <mergeCell ref="Q5:Z5"/>
    <mergeCell ref="F6:I6"/>
    <mergeCell ref="J6:M6"/>
    <mergeCell ref="R6:U6"/>
    <mergeCell ref="V6:Y6"/>
    <mergeCell ref="G7:H7"/>
    <mergeCell ref="S7:T7"/>
    <mergeCell ref="A7:A8"/>
    <mergeCell ref="B7:B8"/>
    <mergeCell ref="C7:C8"/>
    <mergeCell ref="D4:D8"/>
    <mergeCell ref="E6:E8"/>
    <mergeCell ref="F7:F8"/>
    <mergeCell ref="I7:I8"/>
    <mergeCell ref="J7:J8"/>
    <mergeCell ref="K7:K8"/>
    <mergeCell ref="L7:L8"/>
    <mergeCell ref="M7:M8"/>
    <mergeCell ref="N6:N8"/>
    <mergeCell ref="O5:O8"/>
    <mergeCell ref="P5:P8"/>
    <mergeCell ref="Q6:Q8"/>
    <mergeCell ref="R7:R8"/>
    <mergeCell ref="U7:U8"/>
    <mergeCell ref="V7:V8"/>
    <mergeCell ref="W7:W8"/>
    <mergeCell ref="X7:X8"/>
    <mergeCell ref="Y7:Y8"/>
    <mergeCell ref="Z6:Z8"/>
    <mergeCell ref="AA6:AA8"/>
    <mergeCell ref="AB6:AB8"/>
    <mergeCell ref="A4:C6"/>
    <mergeCell ref="AA4:AB5"/>
  </mergeCells>
  <printOptions/>
  <pageMargins left="0.75" right="0.75" top="1" bottom="1" header="0.51" footer="0.51"/>
  <pageSetup fitToHeight="1" fitToWidth="1" horizontalDpi="600" verticalDpi="600" orientation="landscape" paperSize="9" scale="53"/>
</worksheet>
</file>

<file path=xl/worksheets/sheet6.xml><?xml version="1.0" encoding="utf-8"?>
<worksheet xmlns="http://schemas.openxmlformats.org/spreadsheetml/2006/main" xmlns:r="http://schemas.openxmlformats.org/officeDocument/2006/relationships">
  <sheetPr>
    <pageSetUpPr fitToPage="1"/>
  </sheetPr>
  <dimension ref="A1:S65"/>
  <sheetViews>
    <sheetView zoomScaleSheetLayoutView="100" workbookViewId="0" topLeftCell="A1">
      <selection activeCell="C30" sqref="C30"/>
    </sheetView>
  </sheetViews>
  <sheetFormatPr defaultColWidth="9.00390625" defaultRowHeight="15"/>
  <cols>
    <col min="1" max="1" width="9.140625" style="0" customWidth="1"/>
    <col min="2" max="2" width="16.00390625" style="0" customWidth="1"/>
    <col min="3" max="3" width="31.00390625" style="0" customWidth="1"/>
    <col min="4" max="4" width="21.140625" style="0" customWidth="1"/>
    <col min="5" max="5" width="11.8515625" style="0" customWidth="1"/>
    <col min="6" max="6" width="8.57421875" style="0" customWidth="1"/>
    <col min="7" max="7" width="8.7109375" style="0" customWidth="1"/>
    <col min="8" max="8" width="10.421875" style="0" customWidth="1"/>
    <col min="9" max="9" width="8.57421875" style="0" customWidth="1"/>
  </cols>
  <sheetData>
    <row r="1" spans="1:18" ht="15" customHeight="1">
      <c r="A1" s="74"/>
      <c r="B1" s="74"/>
      <c r="C1" s="75"/>
      <c r="D1" s="76"/>
      <c r="E1" s="76"/>
      <c r="F1" s="76"/>
      <c r="G1" s="76"/>
      <c r="H1" s="76"/>
      <c r="I1" s="76"/>
      <c r="J1" s="76"/>
      <c r="K1" s="76"/>
      <c r="L1" s="76"/>
      <c r="M1" s="76"/>
      <c r="N1" s="76"/>
      <c r="O1" s="76"/>
      <c r="P1" s="76"/>
      <c r="Q1" s="76"/>
      <c r="R1" s="76"/>
    </row>
    <row r="2" spans="1:19" ht="33.75" customHeight="1">
      <c r="A2" s="3" t="s">
        <v>158</v>
      </c>
      <c r="B2" s="3"/>
      <c r="C2" s="3"/>
      <c r="D2" s="3"/>
      <c r="E2" s="3"/>
      <c r="F2" s="3"/>
      <c r="G2" s="3"/>
      <c r="H2" s="3"/>
      <c r="I2" s="3"/>
      <c r="J2" s="3"/>
      <c r="K2" s="3"/>
      <c r="L2" s="3"/>
      <c r="M2" s="3"/>
      <c r="N2" s="3"/>
      <c r="O2" s="3"/>
      <c r="P2" s="3"/>
      <c r="Q2" s="3"/>
      <c r="R2" s="3"/>
      <c r="S2" s="3"/>
    </row>
    <row r="3" spans="1:19" ht="19.5" customHeight="1">
      <c r="A3" s="77" t="s">
        <v>1</v>
      </c>
      <c r="B3" s="75"/>
      <c r="C3" s="75"/>
      <c r="D3" s="76"/>
      <c r="E3" s="76"/>
      <c r="F3" s="76"/>
      <c r="G3" s="76"/>
      <c r="H3" s="76"/>
      <c r="I3" s="76"/>
      <c r="J3" s="76"/>
      <c r="K3" s="76"/>
      <c r="L3" s="76"/>
      <c r="M3" s="76"/>
      <c r="N3" s="76"/>
      <c r="O3" s="76"/>
      <c r="P3" s="76"/>
      <c r="Q3" s="76"/>
      <c r="R3" s="74" t="s">
        <v>41</v>
      </c>
      <c r="S3" s="74"/>
    </row>
    <row r="4" spans="1:19" ht="48" customHeight="1">
      <c r="A4" s="78" t="s">
        <v>159</v>
      </c>
      <c r="B4" s="79"/>
      <c r="C4" s="78" t="s">
        <v>160</v>
      </c>
      <c r="D4" s="8" t="s">
        <v>161</v>
      </c>
      <c r="E4" s="8"/>
      <c r="F4" s="8"/>
      <c r="G4" s="8"/>
      <c r="H4" s="8"/>
      <c r="I4" s="8"/>
      <c r="J4" s="8"/>
      <c r="K4" s="8"/>
      <c r="L4" s="8"/>
      <c r="M4" s="8"/>
      <c r="N4" s="8"/>
      <c r="O4" s="8"/>
      <c r="P4" s="8"/>
      <c r="Q4" s="8"/>
      <c r="R4" s="8"/>
      <c r="S4" s="8"/>
    </row>
    <row r="5" spans="1:19" ht="19.5" customHeight="1">
      <c r="A5" s="80"/>
      <c r="B5" s="81"/>
      <c r="C5" s="82"/>
      <c r="D5" s="83" t="s">
        <v>162</v>
      </c>
      <c r="E5" s="59" t="s">
        <v>163</v>
      </c>
      <c r="F5" s="60"/>
      <c r="G5" s="60"/>
      <c r="H5" s="60"/>
      <c r="I5" s="60"/>
      <c r="J5" s="60"/>
      <c r="K5" s="60"/>
      <c r="L5" s="60"/>
      <c r="M5" s="60"/>
      <c r="N5" s="60"/>
      <c r="O5" s="62"/>
      <c r="P5" s="104" t="s">
        <v>164</v>
      </c>
      <c r="Q5" s="108"/>
      <c r="R5" s="108"/>
      <c r="S5" s="109"/>
    </row>
    <row r="6" spans="1:19" ht="19.5" customHeight="1">
      <c r="A6" s="84" t="s">
        <v>104</v>
      </c>
      <c r="B6" s="84" t="s">
        <v>105</v>
      </c>
      <c r="C6" s="82"/>
      <c r="D6" s="85"/>
      <c r="E6" s="7" t="s">
        <v>98</v>
      </c>
      <c r="F6" s="86" t="s">
        <v>165</v>
      </c>
      <c r="G6" s="87"/>
      <c r="H6" s="87"/>
      <c r="I6" s="87"/>
      <c r="J6" s="87"/>
      <c r="K6" s="87"/>
      <c r="L6" s="87"/>
      <c r="M6" s="105"/>
      <c r="N6" s="6" t="s">
        <v>166</v>
      </c>
      <c r="O6" s="6" t="s">
        <v>167</v>
      </c>
      <c r="P6" s="106"/>
      <c r="Q6" s="110"/>
      <c r="R6" s="110"/>
      <c r="S6" s="111"/>
    </row>
    <row r="7" spans="1:19" ht="66.75" customHeight="1">
      <c r="A7" s="88"/>
      <c r="B7" s="88"/>
      <c r="C7" s="80"/>
      <c r="D7" s="89"/>
      <c r="E7" s="11"/>
      <c r="F7" s="6" t="s">
        <v>103</v>
      </c>
      <c r="G7" s="6" t="s">
        <v>168</v>
      </c>
      <c r="H7" s="6" t="s">
        <v>169</v>
      </c>
      <c r="I7" s="6" t="s">
        <v>170</v>
      </c>
      <c r="J7" s="6" t="s">
        <v>171</v>
      </c>
      <c r="K7" s="6" t="s">
        <v>172</v>
      </c>
      <c r="L7" s="6" t="s">
        <v>173</v>
      </c>
      <c r="M7" s="6" t="s">
        <v>174</v>
      </c>
      <c r="N7" s="6"/>
      <c r="O7" s="6"/>
      <c r="P7" s="6" t="s">
        <v>103</v>
      </c>
      <c r="Q7" s="6" t="s">
        <v>175</v>
      </c>
      <c r="R7" s="6" t="s">
        <v>176</v>
      </c>
      <c r="S7" s="6" t="s">
        <v>177</v>
      </c>
    </row>
    <row r="8" spans="1:19" ht="19.5" customHeight="1">
      <c r="A8" s="90">
        <v>1</v>
      </c>
      <c r="B8" s="90">
        <v>2</v>
      </c>
      <c r="C8" s="91">
        <v>3</v>
      </c>
      <c r="D8" s="90">
        <v>4</v>
      </c>
      <c r="E8" s="90">
        <v>5</v>
      </c>
      <c r="F8" s="90">
        <v>6</v>
      </c>
      <c r="G8" s="90">
        <v>7</v>
      </c>
      <c r="H8" s="91">
        <v>8</v>
      </c>
      <c r="I8" s="90">
        <v>9</v>
      </c>
      <c r="J8" s="90">
        <v>10</v>
      </c>
      <c r="K8" s="90">
        <v>11</v>
      </c>
      <c r="L8" s="90">
        <v>12</v>
      </c>
      <c r="M8" s="91">
        <v>13</v>
      </c>
      <c r="N8" s="90">
        <v>14</v>
      </c>
      <c r="O8" s="90">
        <v>15</v>
      </c>
      <c r="P8" s="90">
        <v>16</v>
      </c>
      <c r="Q8" s="90">
        <v>17</v>
      </c>
      <c r="R8" s="91">
        <v>18</v>
      </c>
      <c r="S8" s="90">
        <v>19</v>
      </c>
    </row>
    <row r="9" spans="1:19" ht="19.5" customHeight="1">
      <c r="A9" s="92" t="s">
        <v>1</v>
      </c>
      <c r="B9" s="93"/>
      <c r="C9" s="94"/>
      <c r="D9" s="95">
        <f>D10+D24+D52</f>
        <v>513.1700000000001</v>
      </c>
      <c r="E9" s="95">
        <f>E10+E24+E52</f>
        <v>513.1700000000001</v>
      </c>
      <c r="F9" s="95">
        <f>F10+F24+F52</f>
        <v>513.1700000000001</v>
      </c>
      <c r="G9" s="95">
        <f>G10+G24+G52</f>
        <v>513.1700000000001</v>
      </c>
      <c r="H9" s="96"/>
      <c r="I9" s="90"/>
      <c r="J9" s="90"/>
      <c r="K9" s="90"/>
      <c r="L9" s="90"/>
      <c r="M9" s="90"/>
      <c r="N9" s="90"/>
      <c r="O9" s="90"/>
      <c r="P9" s="90"/>
      <c r="Q9" s="90"/>
      <c r="R9" s="90"/>
      <c r="S9" s="90"/>
    </row>
    <row r="10" spans="1:19" ht="18" customHeight="1">
      <c r="A10" s="97">
        <v>301</v>
      </c>
      <c r="B10" s="98" t="s">
        <v>178</v>
      </c>
      <c r="C10" s="99" t="s">
        <v>99</v>
      </c>
      <c r="D10" s="95">
        <f>D11+D12+D13+D16+D20+D21</f>
        <v>371.11</v>
      </c>
      <c r="E10" s="95">
        <f>E11+E12+E13+E16+E20+E21</f>
        <v>371.11</v>
      </c>
      <c r="F10" s="95">
        <f>F11+F12+F13+F16+F20+F21</f>
        <v>371.11</v>
      </c>
      <c r="G10" s="95">
        <f>G11+G12+G13+G16+G20+G21</f>
        <v>371.11</v>
      </c>
      <c r="H10" s="100"/>
      <c r="I10" s="107"/>
      <c r="J10" s="107"/>
      <c r="K10" s="107"/>
      <c r="L10" s="107"/>
      <c r="M10" s="107"/>
      <c r="N10" s="107"/>
      <c r="O10" s="107"/>
      <c r="P10" s="107"/>
      <c r="Q10" s="107"/>
      <c r="R10" s="107"/>
      <c r="S10" s="107"/>
    </row>
    <row r="11" spans="1:19" ht="18" customHeight="1">
      <c r="A11" s="101"/>
      <c r="B11" s="98" t="s">
        <v>179</v>
      </c>
      <c r="C11" s="102" t="s">
        <v>180</v>
      </c>
      <c r="D11" s="95">
        <v>97.57</v>
      </c>
      <c r="E11" s="95">
        <v>97.57</v>
      </c>
      <c r="F11" s="95">
        <v>97.57</v>
      </c>
      <c r="G11" s="95">
        <v>97.57</v>
      </c>
      <c r="H11" s="100"/>
      <c r="I11" s="107"/>
      <c r="J11" s="107"/>
      <c r="K11" s="107"/>
      <c r="L11" s="107"/>
      <c r="M11" s="107"/>
      <c r="N11" s="107"/>
      <c r="O11" s="107"/>
      <c r="P11" s="107"/>
      <c r="Q11" s="107"/>
      <c r="R11" s="107"/>
      <c r="S11" s="107"/>
    </row>
    <row r="12" spans="1:19" ht="18" customHeight="1">
      <c r="A12" s="101"/>
      <c r="B12" s="98" t="s">
        <v>181</v>
      </c>
      <c r="C12" s="102" t="s">
        <v>182</v>
      </c>
      <c r="D12" s="95">
        <v>140.9</v>
      </c>
      <c r="E12" s="95">
        <v>140.9</v>
      </c>
      <c r="F12" s="95">
        <v>140.9</v>
      </c>
      <c r="G12" s="95">
        <v>140.9</v>
      </c>
      <c r="H12" s="100"/>
      <c r="I12" s="107"/>
      <c r="J12" s="107"/>
      <c r="K12" s="107"/>
      <c r="L12" s="107"/>
      <c r="M12" s="107"/>
      <c r="N12" s="107"/>
      <c r="O12" s="107"/>
      <c r="P12" s="107"/>
      <c r="Q12" s="107"/>
      <c r="R12" s="107"/>
      <c r="S12" s="107"/>
    </row>
    <row r="13" spans="1:19" ht="18" customHeight="1">
      <c r="A13" s="101"/>
      <c r="B13" s="98" t="s">
        <v>183</v>
      </c>
      <c r="C13" s="102" t="s">
        <v>184</v>
      </c>
      <c r="D13" s="95">
        <v>58.53</v>
      </c>
      <c r="E13" s="95">
        <v>58.53</v>
      </c>
      <c r="F13" s="95">
        <v>58.53</v>
      </c>
      <c r="G13" s="95">
        <v>58.53</v>
      </c>
      <c r="H13" s="100"/>
      <c r="I13" s="107"/>
      <c r="J13" s="107"/>
      <c r="K13" s="107"/>
      <c r="L13" s="107"/>
      <c r="M13" s="107"/>
      <c r="N13" s="107"/>
      <c r="O13" s="107"/>
      <c r="P13" s="107"/>
      <c r="Q13" s="107"/>
      <c r="R13" s="107"/>
      <c r="S13" s="107"/>
    </row>
    <row r="14" spans="1:19" ht="18" customHeight="1">
      <c r="A14" s="101"/>
      <c r="B14" s="98" t="s">
        <v>185</v>
      </c>
      <c r="C14" s="102" t="s">
        <v>186</v>
      </c>
      <c r="D14" s="95"/>
      <c r="E14" s="95"/>
      <c r="F14" s="95"/>
      <c r="G14" s="95"/>
      <c r="H14" s="100"/>
      <c r="I14" s="107"/>
      <c r="J14" s="107"/>
      <c r="K14" s="107"/>
      <c r="L14" s="107"/>
      <c r="M14" s="107"/>
      <c r="N14" s="107"/>
      <c r="O14" s="107"/>
      <c r="P14" s="107"/>
      <c r="Q14" s="107"/>
      <c r="R14" s="107"/>
      <c r="S14" s="107"/>
    </row>
    <row r="15" spans="1:19" ht="18" customHeight="1">
      <c r="A15" s="101"/>
      <c r="B15" s="98" t="s">
        <v>187</v>
      </c>
      <c r="C15" s="102" t="s">
        <v>188</v>
      </c>
      <c r="D15" s="95"/>
      <c r="E15" s="95"/>
      <c r="F15" s="95"/>
      <c r="G15" s="95"/>
      <c r="H15" s="100"/>
      <c r="I15" s="107"/>
      <c r="J15" s="107"/>
      <c r="K15" s="107"/>
      <c r="L15" s="107"/>
      <c r="M15" s="107"/>
      <c r="N15" s="107"/>
      <c r="O15" s="107"/>
      <c r="P15" s="107"/>
      <c r="Q15" s="107"/>
      <c r="R15" s="107"/>
      <c r="S15" s="107"/>
    </row>
    <row r="16" spans="1:19" ht="18" customHeight="1">
      <c r="A16" s="101"/>
      <c r="B16" s="98" t="s">
        <v>189</v>
      </c>
      <c r="C16" s="102" t="s">
        <v>190</v>
      </c>
      <c r="D16" s="95">
        <v>43.55</v>
      </c>
      <c r="E16" s="95">
        <v>43.55</v>
      </c>
      <c r="F16" s="95">
        <v>43.55</v>
      </c>
      <c r="G16" s="95">
        <v>43.55</v>
      </c>
      <c r="H16" s="100"/>
      <c r="I16" s="107"/>
      <c r="J16" s="107"/>
      <c r="K16" s="107"/>
      <c r="L16" s="107"/>
      <c r="M16" s="107"/>
      <c r="N16" s="107"/>
      <c r="O16" s="107"/>
      <c r="P16" s="107"/>
      <c r="Q16" s="107"/>
      <c r="R16" s="107"/>
      <c r="S16" s="107"/>
    </row>
    <row r="17" spans="1:19" ht="18" customHeight="1">
      <c r="A17" s="101"/>
      <c r="B17" s="98" t="s">
        <v>191</v>
      </c>
      <c r="C17" s="102" t="s">
        <v>192</v>
      </c>
      <c r="D17" s="95"/>
      <c r="E17" s="95"/>
      <c r="F17" s="95"/>
      <c r="G17" s="95"/>
      <c r="H17" s="100"/>
      <c r="I17" s="107"/>
      <c r="J17" s="107"/>
      <c r="K17" s="107"/>
      <c r="L17" s="107"/>
      <c r="M17" s="107"/>
      <c r="N17" s="107"/>
      <c r="O17" s="107"/>
      <c r="P17" s="107"/>
      <c r="Q17" s="107"/>
      <c r="R17" s="107"/>
      <c r="S17" s="107"/>
    </row>
    <row r="18" spans="1:19" ht="18" customHeight="1">
      <c r="A18" s="101"/>
      <c r="B18" s="98" t="s">
        <v>193</v>
      </c>
      <c r="C18" s="102" t="s">
        <v>194</v>
      </c>
      <c r="D18" s="95"/>
      <c r="E18" s="95"/>
      <c r="F18" s="95"/>
      <c r="G18" s="95"/>
      <c r="H18" s="100"/>
      <c r="I18" s="107"/>
      <c r="J18" s="107"/>
      <c r="K18" s="107"/>
      <c r="L18" s="107"/>
      <c r="M18" s="107"/>
      <c r="N18" s="107"/>
      <c r="O18" s="107"/>
      <c r="P18" s="107"/>
      <c r="Q18" s="107"/>
      <c r="R18" s="107"/>
      <c r="S18" s="107"/>
    </row>
    <row r="19" spans="1:19" ht="18" customHeight="1">
      <c r="A19" s="101"/>
      <c r="B19" s="98" t="s">
        <v>195</v>
      </c>
      <c r="C19" s="102" t="s">
        <v>196</v>
      </c>
      <c r="D19" s="95"/>
      <c r="E19" s="95"/>
      <c r="F19" s="95"/>
      <c r="G19" s="95"/>
      <c r="H19" s="100"/>
      <c r="I19" s="107"/>
      <c r="J19" s="107"/>
      <c r="K19" s="107"/>
      <c r="L19" s="107"/>
      <c r="M19" s="107"/>
      <c r="N19" s="107"/>
      <c r="O19" s="107"/>
      <c r="P19" s="107"/>
      <c r="Q19" s="107"/>
      <c r="R19" s="107"/>
      <c r="S19" s="107"/>
    </row>
    <row r="20" spans="1:19" ht="18" customHeight="1">
      <c r="A20" s="101"/>
      <c r="B20" s="98" t="s">
        <v>197</v>
      </c>
      <c r="C20" s="102" t="s">
        <v>198</v>
      </c>
      <c r="D20" s="95">
        <v>1.15</v>
      </c>
      <c r="E20" s="95">
        <v>1.15</v>
      </c>
      <c r="F20" s="95">
        <v>1.15</v>
      </c>
      <c r="G20" s="95">
        <v>1.15</v>
      </c>
      <c r="H20" s="100"/>
      <c r="I20" s="107"/>
      <c r="J20" s="107"/>
      <c r="K20" s="107"/>
      <c r="L20" s="107"/>
      <c r="M20" s="107"/>
      <c r="N20" s="107"/>
      <c r="O20" s="107"/>
      <c r="P20" s="107"/>
      <c r="Q20" s="107"/>
      <c r="R20" s="107"/>
      <c r="S20" s="107"/>
    </row>
    <row r="21" spans="1:19" ht="18" customHeight="1">
      <c r="A21" s="101"/>
      <c r="B21" s="98" t="s">
        <v>199</v>
      </c>
      <c r="C21" s="102" t="s">
        <v>200</v>
      </c>
      <c r="D21" s="95">
        <v>29.41</v>
      </c>
      <c r="E21" s="95">
        <v>29.41</v>
      </c>
      <c r="F21" s="95">
        <v>29.41</v>
      </c>
      <c r="G21" s="95">
        <v>29.41</v>
      </c>
      <c r="H21" s="100"/>
      <c r="I21" s="107"/>
      <c r="J21" s="107"/>
      <c r="K21" s="107"/>
      <c r="L21" s="107"/>
      <c r="M21" s="107"/>
      <c r="N21" s="107"/>
      <c r="O21" s="107"/>
      <c r="P21" s="107"/>
      <c r="Q21" s="107"/>
      <c r="R21" s="107"/>
      <c r="S21" s="107"/>
    </row>
    <row r="22" spans="1:19" ht="18" customHeight="1">
      <c r="A22" s="101"/>
      <c r="B22" s="98" t="s">
        <v>201</v>
      </c>
      <c r="C22" s="102" t="s">
        <v>202</v>
      </c>
      <c r="D22" s="95"/>
      <c r="E22" s="95"/>
      <c r="F22" s="95"/>
      <c r="G22" s="95"/>
      <c r="H22" s="100"/>
      <c r="I22" s="107"/>
      <c r="J22" s="107"/>
      <c r="K22" s="107"/>
      <c r="L22" s="107"/>
      <c r="M22" s="107"/>
      <c r="N22" s="107"/>
      <c r="O22" s="107"/>
      <c r="P22" s="107"/>
      <c r="Q22" s="107"/>
      <c r="R22" s="107"/>
      <c r="S22" s="107"/>
    </row>
    <row r="23" spans="1:19" ht="18" customHeight="1">
      <c r="A23" s="101"/>
      <c r="B23" s="98" t="s">
        <v>203</v>
      </c>
      <c r="C23" s="102" t="s">
        <v>204</v>
      </c>
      <c r="D23" s="95"/>
      <c r="E23" s="95"/>
      <c r="F23" s="95"/>
      <c r="G23" s="95"/>
      <c r="H23" s="100"/>
      <c r="I23" s="107"/>
      <c r="J23" s="107"/>
      <c r="K23" s="107"/>
      <c r="L23" s="107"/>
      <c r="M23" s="107"/>
      <c r="N23" s="107"/>
      <c r="O23" s="107"/>
      <c r="P23" s="107"/>
      <c r="Q23" s="107"/>
      <c r="R23" s="107"/>
      <c r="S23" s="107"/>
    </row>
    <row r="24" spans="1:19" ht="18" customHeight="1">
      <c r="A24" s="97">
        <v>302</v>
      </c>
      <c r="B24" s="98"/>
      <c r="C24" s="99" t="s">
        <v>100</v>
      </c>
      <c r="D24" s="95">
        <f>D25+D26+D27+D28+D29+D30+D31+D32+D33+D34+D35+D36+D37+D38+D39+D40+D41+D42+D43+D44+D45+D46+D47+D48+D49+D50+D51</f>
        <v>142.06</v>
      </c>
      <c r="E24" s="95">
        <f>E25+E26+E27+E28+E29+E30+E31+E32+E33+E34+E35+E36+E37+E38+E39+E40+E41+E42+E43+E44+E45+E46+E47+E48+E49+E50+E51</f>
        <v>142.06</v>
      </c>
      <c r="F24" s="95">
        <f>F25+F26+F27+F28+F29+F30+F31+F32+F33+F34+F35+F36+F37+F38+F39+F40+F41+F42+F43+F44+F45+F46+F47+F48+F49+F50+F51</f>
        <v>142.06</v>
      </c>
      <c r="G24" s="95">
        <f>G25+G26+G27+G28+G29+G30+G31+G32+G33+G34+G35+G36+G37+G38+G39+G40+G41+G42+G43+G44+G45+G46+G47+G48+G49+G50+G51</f>
        <v>142.06</v>
      </c>
      <c r="H24" s="100"/>
      <c r="I24" s="107"/>
      <c r="J24" s="107"/>
      <c r="K24" s="107"/>
      <c r="L24" s="107"/>
      <c r="M24" s="107"/>
      <c r="N24" s="107"/>
      <c r="O24" s="107"/>
      <c r="P24" s="107"/>
      <c r="Q24" s="107"/>
      <c r="R24" s="107"/>
      <c r="S24" s="107"/>
    </row>
    <row r="25" spans="1:19" ht="18" customHeight="1">
      <c r="A25" s="101"/>
      <c r="B25" s="98" t="s">
        <v>179</v>
      </c>
      <c r="C25" s="102" t="s">
        <v>205</v>
      </c>
      <c r="D25" s="95">
        <v>6.52</v>
      </c>
      <c r="E25" s="95">
        <v>6.52</v>
      </c>
      <c r="F25" s="95">
        <v>6.52</v>
      </c>
      <c r="G25" s="95">
        <v>6.52</v>
      </c>
      <c r="H25" s="100"/>
      <c r="I25" s="107"/>
      <c r="J25" s="107"/>
      <c r="K25" s="107"/>
      <c r="L25" s="107"/>
      <c r="M25" s="107"/>
      <c r="N25" s="107"/>
      <c r="O25" s="107"/>
      <c r="P25" s="107"/>
      <c r="Q25" s="107"/>
      <c r="R25" s="107"/>
      <c r="S25" s="107"/>
    </row>
    <row r="26" spans="1:19" ht="18" customHeight="1">
      <c r="A26" s="101"/>
      <c r="B26" s="98" t="s">
        <v>181</v>
      </c>
      <c r="C26" s="102" t="s">
        <v>206</v>
      </c>
      <c r="D26" s="95">
        <v>0.9</v>
      </c>
      <c r="E26" s="95">
        <v>0.9</v>
      </c>
      <c r="F26" s="95">
        <v>0.9</v>
      </c>
      <c r="G26" s="95">
        <v>0.9</v>
      </c>
      <c r="H26" s="100"/>
      <c r="I26" s="107"/>
      <c r="J26" s="107"/>
      <c r="K26" s="107"/>
      <c r="L26" s="107"/>
      <c r="M26" s="107"/>
      <c r="N26" s="107"/>
      <c r="O26" s="107"/>
      <c r="P26" s="107"/>
      <c r="Q26" s="107"/>
      <c r="R26" s="107"/>
      <c r="S26" s="107"/>
    </row>
    <row r="27" spans="1:19" ht="18" customHeight="1">
      <c r="A27" s="101"/>
      <c r="B27" s="98" t="s">
        <v>183</v>
      </c>
      <c r="C27" s="102" t="s">
        <v>207</v>
      </c>
      <c r="D27" s="95">
        <v>1.27</v>
      </c>
      <c r="E27" s="95">
        <v>1.27</v>
      </c>
      <c r="F27" s="95">
        <v>1.27</v>
      </c>
      <c r="G27" s="95">
        <v>1.27</v>
      </c>
      <c r="H27" s="100"/>
      <c r="I27" s="107"/>
      <c r="J27" s="107"/>
      <c r="K27" s="107"/>
      <c r="L27" s="107"/>
      <c r="M27" s="107"/>
      <c r="N27" s="107"/>
      <c r="O27" s="107"/>
      <c r="P27" s="107"/>
      <c r="Q27" s="107"/>
      <c r="R27" s="107"/>
      <c r="S27" s="107"/>
    </row>
    <row r="28" spans="1:19" ht="18" customHeight="1">
      <c r="A28" s="101"/>
      <c r="B28" s="98" t="s">
        <v>208</v>
      </c>
      <c r="C28" s="102" t="s">
        <v>209</v>
      </c>
      <c r="D28" s="95">
        <v>1.24</v>
      </c>
      <c r="E28" s="95">
        <v>1.24</v>
      </c>
      <c r="F28" s="95">
        <v>1.24</v>
      </c>
      <c r="G28" s="95">
        <v>1.24</v>
      </c>
      <c r="H28" s="100"/>
      <c r="I28" s="107"/>
      <c r="J28" s="107"/>
      <c r="K28" s="107"/>
      <c r="L28" s="107"/>
      <c r="M28" s="107"/>
      <c r="N28" s="107"/>
      <c r="O28" s="107"/>
      <c r="P28" s="107"/>
      <c r="Q28" s="107"/>
      <c r="R28" s="107"/>
      <c r="S28" s="107"/>
    </row>
    <row r="29" spans="1:19" ht="18" customHeight="1">
      <c r="A29" s="101"/>
      <c r="B29" s="98" t="s">
        <v>210</v>
      </c>
      <c r="C29" s="102" t="s">
        <v>211</v>
      </c>
      <c r="D29" s="95"/>
      <c r="E29" s="95"/>
      <c r="F29" s="95"/>
      <c r="G29" s="95"/>
      <c r="H29" s="100"/>
      <c r="I29" s="107"/>
      <c r="J29" s="107"/>
      <c r="K29" s="107"/>
      <c r="L29" s="107"/>
      <c r="M29" s="107"/>
      <c r="N29" s="107"/>
      <c r="O29" s="107"/>
      <c r="P29" s="107"/>
      <c r="Q29" s="107"/>
      <c r="R29" s="107"/>
      <c r="S29" s="107"/>
    </row>
    <row r="30" spans="1:19" ht="18" customHeight="1">
      <c r="A30" s="101"/>
      <c r="B30" s="98" t="s">
        <v>185</v>
      </c>
      <c r="C30" s="102" t="s">
        <v>212</v>
      </c>
      <c r="D30" s="95"/>
      <c r="E30" s="95"/>
      <c r="F30" s="95"/>
      <c r="G30" s="95"/>
      <c r="H30" s="100"/>
      <c r="I30" s="107"/>
      <c r="J30" s="107"/>
      <c r="K30" s="107"/>
      <c r="L30" s="107"/>
      <c r="M30" s="107"/>
      <c r="N30" s="107"/>
      <c r="O30" s="107"/>
      <c r="P30" s="107"/>
      <c r="Q30" s="107"/>
      <c r="R30" s="107"/>
      <c r="S30" s="107"/>
    </row>
    <row r="31" spans="1:19" ht="18" customHeight="1">
      <c r="A31" s="101"/>
      <c r="B31" s="98" t="s">
        <v>187</v>
      </c>
      <c r="C31" s="102" t="s">
        <v>213</v>
      </c>
      <c r="D31" s="95">
        <v>2.85</v>
      </c>
      <c r="E31" s="95">
        <v>2.85</v>
      </c>
      <c r="F31" s="95">
        <v>2.85</v>
      </c>
      <c r="G31" s="95">
        <v>2.85</v>
      </c>
      <c r="H31" s="100"/>
      <c r="I31" s="107"/>
      <c r="J31" s="107"/>
      <c r="K31" s="107"/>
      <c r="L31" s="107"/>
      <c r="M31" s="107"/>
      <c r="N31" s="107"/>
      <c r="O31" s="107"/>
      <c r="P31" s="107"/>
      <c r="Q31" s="107"/>
      <c r="R31" s="107"/>
      <c r="S31" s="107"/>
    </row>
    <row r="32" spans="1:19" ht="18" customHeight="1">
      <c r="A32" s="101"/>
      <c r="B32" s="98" t="s">
        <v>189</v>
      </c>
      <c r="C32" s="102" t="s">
        <v>214</v>
      </c>
      <c r="D32" s="95"/>
      <c r="E32" s="95"/>
      <c r="F32" s="95"/>
      <c r="G32" s="95"/>
      <c r="H32" s="100"/>
      <c r="I32" s="107"/>
      <c r="J32" s="107"/>
      <c r="K32" s="107"/>
      <c r="L32" s="107"/>
      <c r="M32" s="107"/>
      <c r="N32" s="107"/>
      <c r="O32" s="107"/>
      <c r="P32" s="107"/>
      <c r="Q32" s="107"/>
      <c r="R32" s="107"/>
      <c r="S32" s="107"/>
    </row>
    <row r="33" spans="1:19" ht="18" customHeight="1">
      <c r="A33" s="101"/>
      <c r="B33" s="98" t="s">
        <v>191</v>
      </c>
      <c r="C33" s="102" t="s">
        <v>215</v>
      </c>
      <c r="D33" s="95">
        <v>0.71</v>
      </c>
      <c r="E33" s="95">
        <v>0.71</v>
      </c>
      <c r="F33" s="95">
        <v>0.71</v>
      </c>
      <c r="G33" s="95">
        <v>0.71</v>
      </c>
      <c r="H33" s="100"/>
      <c r="I33" s="107"/>
      <c r="J33" s="107"/>
      <c r="K33" s="107"/>
      <c r="L33" s="107"/>
      <c r="M33" s="107"/>
      <c r="N33" s="107"/>
      <c r="O33" s="107"/>
      <c r="P33" s="107"/>
      <c r="Q33" s="107"/>
      <c r="R33" s="107"/>
      <c r="S33" s="107"/>
    </row>
    <row r="34" spans="1:19" ht="18" customHeight="1">
      <c r="A34" s="101"/>
      <c r="B34" s="98" t="s">
        <v>195</v>
      </c>
      <c r="C34" s="102" t="s">
        <v>216</v>
      </c>
      <c r="D34" s="95">
        <v>22.34</v>
      </c>
      <c r="E34" s="95">
        <v>22.34</v>
      </c>
      <c r="F34" s="95">
        <v>22.34</v>
      </c>
      <c r="G34" s="95">
        <v>22.34</v>
      </c>
      <c r="H34" s="100"/>
      <c r="I34" s="107"/>
      <c r="J34" s="107"/>
      <c r="K34" s="107"/>
      <c r="L34" s="107"/>
      <c r="M34" s="107"/>
      <c r="N34" s="107"/>
      <c r="O34" s="107"/>
      <c r="P34" s="107"/>
      <c r="Q34" s="107"/>
      <c r="R34" s="107"/>
      <c r="S34" s="107"/>
    </row>
    <row r="35" spans="1:19" ht="18" customHeight="1">
      <c r="A35" s="101"/>
      <c r="B35" s="98" t="s">
        <v>197</v>
      </c>
      <c r="C35" s="102" t="s">
        <v>217</v>
      </c>
      <c r="D35" s="95"/>
      <c r="E35" s="95"/>
      <c r="F35" s="95"/>
      <c r="G35" s="95"/>
      <c r="H35" s="100"/>
      <c r="I35" s="107"/>
      <c r="J35" s="107"/>
      <c r="K35" s="107"/>
      <c r="L35" s="107"/>
      <c r="M35" s="107"/>
      <c r="N35" s="107"/>
      <c r="O35" s="107"/>
      <c r="P35" s="107"/>
      <c r="Q35" s="107"/>
      <c r="R35" s="107"/>
      <c r="S35" s="107"/>
    </row>
    <row r="36" spans="1:19" ht="18" customHeight="1">
      <c r="A36" s="101"/>
      <c r="B36" s="98" t="s">
        <v>199</v>
      </c>
      <c r="C36" s="102" t="s">
        <v>218</v>
      </c>
      <c r="D36" s="95">
        <v>0.59</v>
      </c>
      <c r="E36" s="95">
        <v>0.59</v>
      </c>
      <c r="F36" s="95">
        <v>0.59</v>
      </c>
      <c r="G36" s="95">
        <v>0.59</v>
      </c>
      <c r="H36" s="100"/>
      <c r="I36" s="107"/>
      <c r="J36" s="107"/>
      <c r="K36" s="107"/>
      <c r="L36" s="107"/>
      <c r="M36" s="107"/>
      <c r="N36" s="107"/>
      <c r="O36" s="107"/>
      <c r="P36" s="107"/>
      <c r="Q36" s="107"/>
      <c r="R36" s="107"/>
      <c r="S36" s="107"/>
    </row>
    <row r="37" spans="1:19" ht="18" customHeight="1">
      <c r="A37" s="101"/>
      <c r="B37" s="98" t="s">
        <v>201</v>
      </c>
      <c r="C37" s="102" t="s">
        <v>219</v>
      </c>
      <c r="D37" s="95"/>
      <c r="E37" s="95"/>
      <c r="F37" s="95"/>
      <c r="G37" s="95"/>
      <c r="H37" s="100"/>
      <c r="I37" s="107"/>
      <c r="J37" s="107"/>
      <c r="K37" s="107"/>
      <c r="L37" s="107"/>
      <c r="M37" s="107"/>
      <c r="N37" s="107"/>
      <c r="O37" s="107"/>
      <c r="P37" s="107"/>
      <c r="Q37" s="107"/>
      <c r="R37" s="107"/>
      <c r="S37" s="107"/>
    </row>
    <row r="38" spans="1:19" ht="18" customHeight="1">
      <c r="A38" s="101"/>
      <c r="B38" s="98" t="s">
        <v>220</v>
      </c>
      <c r="C38" s="102" t="s">
        <v>221</v>
      </c>
      <c r="D38" s="95">
        <v>30</v>
      </c>
      <c r="E38" s="95">
        <v>30</v>
      </c>
      <c r="F38" s="95">
        <v>30</v>
      </c>
      <c r="G38" s="95">
        <v>30</v>
      </c>
      <c r="H38" s="100"/>
      <c r="I38" s="107"/>
      <c r="J38" s="107"/>
      <c r="K38" s="107"/>
      <c r="L38" s="107"/>
      <c r="M38" s="107"/>
      <c r="N38" s="107"/>
      <c r="O38" s="107"/>
      <c r="P38" s="107"/>
      <c r="Q38" s="107"/>
      <c r="R38" s="107"/>
      <c r="S38" s="107"/>
    </row>
    <row r="39" spans="1:19" ht="18" customHeight="1">
      <c r="A39" s="101"/>
      <c r="B39" s="98" t="s">
        <v>222</v>
      </c>
      <c r="C39" s="102" t="s">
        <v>223</v>
      </c>
      <c r="D39" s="95">
        <v>1.91</v>
      </c>
      <c r="E39" s="95">
        <v>1.91</v>
      </c>
      <c r="F39" s="95">
        <v>1.91</v>
      </c>
      <c r="G39" s="95">
        <v>1.91</v>
      </c>
      <c r="H39" s="100"/>
      <c r="I39" s="107"/>
      <c r="J39" s="107"/>
      <c r="K39" s="107"/>
      <c r="L39" s="107"/>
      <c r="M39" s="107"/>
      <c r="N39" s="107"/>
      <c r="O39" s="107"/>
      <c r="P39" s="107"/>
      <c r="Q39" s="107"/>
      <c r="R39" s="107"/>
      <c r="S39" s="107"/>
    </row>
    <row r="40" spans="1:19" ht="18" customHeight="1">
      <c r="A40" s="101"/>
      <c r="B40" s="98" t="s">
        <v>224</v>
      </c>
      <c r="C40" s="102" t="s">
        <v>225</v>
      </c>
      <c r="D40" s="95"/>
      <c r="E40" s="95"/>
      <c r="F40" s="95"/>
      <c r="G40" s="95"/>
      <c r="H40" s="100"/>
      <c r="I40" s="107"/>
      <c r="J40" s="107"/>
      <c r="K40" s="107"/>
      <c r="L40" s="107"/>
      <c r="M40" s="107"/>
      <c r="N40" s="107"/>
      <c r="O40" s="107"/>
      <c r="P40" s="107"/>
      <c r="Q40" s="107"/>
      <c r="R40" s="107"/>
      <c r="S40" s="107"/>
    </row>
    <row r="41" spans="1:19" ht="18" customHeight="1">
      <c r="A41" s="101"/>
      <c r="B41" s="98" t="s">
        <v>226</v>
      </c>
      <c r="C41" s="102" t="s">
        <v>227</v>
      </c>
      <c r="D41" s="95"/>
      <c r="E41" s="95"/>
      <c r="F41" s="95"/>
      <c r="G41" s="95"/>
      <c r="H41" s="100"/>
      <c r="I41" s="107"/>
      <c r="J41" s="107"/>
      <c r="K41" s="107"/>
      <c r="L41" s="107"/>
      <c r="M41" s="107"/>
      <c r="N41" s="107"/>
      <c r="O41" s="107"/>
      <c r="P41" s="107"/>
      <c r="Q41" s="107"/>
      <c r="R41" s="107"/>
      <c r="S41" s="107"/>
    </row>
    <row r="42" spans="1:19" ht="18" customHeight="1">
      <c r="A42" s="101"/>
      <c r="B42" s="98" t="s">
        <v>228</v>
      </c>
      <c r="C42" s="102" t="s">
        <v>229</v>
      </c>
      <c r="D42" s="95"/>
      <c r="E42" s="95"/>
      <c r="F42" s="95"/>
      <c r="G42" s="95"/>
      <c r="H42" s="100"/>
      <c r="I42" s="107"/>
      <c r="J42" s="107"/>
      <c r="K42" s="107"/>
      <c r="L42" s="107"/>
      <c r="M42" s="107"/>
      <c r="N42" s="107"/>
      <c r="O42" s="107"/>
      <c r="P42" s="107"/>
      <c r="Q42" s="107"/>
      <c r="R42" s="107"/>
      <c r="S42" s="107"/>
    </row>
    <row r="43" spans="1:19" ht="18" customHeight="1">
      <c r="A43" s="101"/>
      <c r="B43" s="98" t="s">
        <v>230</v>
      </c>
      <c r="C43" s="102" t="s">
        <v>231</v>
      </c>
      <c r="D43" s="95"/>
      <c r="E43" s="95"/>
      <c r="F43" s="95"/>
      <c r="G43" s="95"/>
      <c r="H43" s="100"/>
      <c r="I43" s="107"/>
      <c r="J43" s="107"/>
      <c r="K43" s="107"/>
      <c r="L43" s="107"/>
      <c r="M43" s="107"/>
      <c r="N43" s="107"/>
      <c r="O43" s="107"/>
      <c r="P43" s="107"/>
      <c r="Q43" s="107"/>
      <c r="R43" s="107"/>
      <c r="S43" s="107"/>
    </row>
    <row r="44" spans="1:19" ht="18" customHeight="1">
      <c r="A44" s="101"/>
      <c r="B44" s="98" t="s">
        <v>232</v>
      </c>
      <c r="C44" s="102" t="s">
        <v>233</v>
      </c>
      <c r="D44" s="95"/>
      <c r="E44" s="95"/>
      <c r="F44" s="95"/>
      <c r="G44" s="95"/>
      <c r="H44" s="100"/>
      <c r="I44" s="107"/>
      <c r="J44" s="107"/>
      <c r="K44" s="107"/>
      <c r="L44" s="107"/>
      <c r="M44" s="107"/>
      <c r="N44" s="107"/>
      <c r="O44" s="107"/>
      <c r="P44" s="107"/>
      <c r="Q44" s="107"/>
      <c r="R44" s="107"/>
      <c r="S44" s="107"/>
    </row>
    <row r="45" spans="1:19" ht="18" customHeight="1">
      <c r="A45" s="101"/>
      <c r="B45" s="98" t="s">
        <v>234</v>
      </c>
      <c r="C45" s="102" t="s">
        <v>235</v>
      </c>
      <c r="D45" s="95"/>
      <c r="E45" s="95"/>
      <c r="F45" s="95"/>
      <c r="G45" s="95"/>
      <c r="H45" s="100"/>
      <c r="I45" s="107"/>
      <c r="J45" s="107"/>
      <c r="K45" s="107"/>
      <c r="L45" s="107"/>
      <c r="M45" s="107"/>
      <c r="N45" s="107"/>
      <c r="O45" s="107"/>
      <c r="P45" s="107"/>
      <c r="Q45" s="107"/>
      <c r="R45" s="107"/>
      <c r="S45" s="107"/>
    </row>
    <row r="46" spans="1:19" ht="18" customHeight="1">
      <c r="A46" s="101"/>
      <c r="B46" s="98" t="s">
        <v>236</v>
      </c>
      <c r="C46" s="102" t="s">
        <v>237</v>
      </c>
      <c r="D46" s="95">
        <v>4.19</v>
      </c>
      <c r="E46" s="95">
        <v>4.19</v>
      </c>
      <c r="F46" s="95">
        <v>4.19</v>
      </c>
      <c r="G46" s="95">
        <v>4.19</v>
      </c>
      <c r="H46" s="100"/>
      <c r="I46" s="107"/>
      <c r="J46" s="107"/>
      <c r="K46" s="107"/>
      <c r="L46" s="107"/>
      <c r="M46" s="107"/>
      <c r="N46" s="107"/>
      <c r="O46" s="107"/>
      <c r="P46" s="107"/>
      <c r="Q46" s="107"/>
      <c r="R46" s="107"/>
      <c r="S46" s="107"/>
    </row>
    <row r="47" spans="1:19" ht="18" customHeight="1">
      <c r="A47" s="101"/>
      <c r="B47" s="98" t="s">
        <v>238</v>
      </c>
      <c r="C47" s="102" t="s">
        <v>239</v>
      </c>
      <c r="D47" s="95">
        <v>4.19</v>
      </c>
      <c r="E47" s="95">
        <v>4.19</v>
      </c>
      <c r="F47" s="95">
        <v>4.19</v>
      </c>
      <c r="G47" s="95">
        <v>4.19</v>
      </c>
      <c r="H47" s="100"/>
      <c r="I47" s="107"/>
      <c r="J47" s="107"/>
      <c r="K47" s="107"/>
      <c r="L47" s="107"/>
      <c r="M47" s="107"/>
      <c r="N47" s="107"/>
      <c r="O47" s="107"/>
      <c r="P47" s="107"/>
      <c r="Q47" s="107"/>
      <c r="R47" s="107"/>
      <c r="S47" s="107"/>
    </row>
    <row r="48" spans="1:19" ht="18" customHeight="1">
      <c r="A48" s="101"/>
      <c r="B48" s="98" t="s">
        <v>240</v>
      </c>
      <c r="C48" s="102" t="s">
        <v>241</v>
      </c>
      <c r="D48" s="95">
        <v>6.72</v>
      </c>
      <c r="E48" s="95">
        <v>6.72</v>
      </c>
      <c r="F48" s="95">
        <v>6.72</v>
      </c>
      <c r="G48" s="95">
        <v>6.72</v>
      </c>
      <c r="H48" s="100"/>
      <c r="I48" s="107"/>
      <c r="J48" s="107"/>
      <c r="K48" s="107"/>
      <c r="L48" s="107"/>
      <c r="M48" s="107"/>
      <c r="N48" s="107"/>
      <c r="O48" s="107"/>
      <c r="P48" s="107"/>
      <c r="Q48" s="107"/>
      <c r="R48" s="107"/>
      <c r="S48" s="107"/>
    </row>
    <row r="49" spans="1:19" ht="18" customHeight="1">
      <c r="A49" s="101"/>
      <c r="B49" s="98" t="s">
        <v>242</v>
      </c>
      <c r="C49" s="102" t="s">
        <v>243</v>
      </c>
      <c r="D49" s="95">
        <v>28.84</v>
      </c>
      <c r="E49" s="95">
        <v>28.84</v>
      </c>
      <c r="F49" s="95">
        <v>28.84</v>
      </c>
      <c r="G49" s="95">
        <v>28.84</v>
      </c>
      <c r="H49" s="100"/>
      <c r="I49" s="107"/>
      <c r="J49" s="107"/>
      <c r="K49" s="107"/>
      <c r="L49" s="107"/>
      <c r="M49" s="107"/>
      <c r="N49" s="107"/>
      <c r="O49" s="107"/>
      <c r="P49" s="107"/>
      <c r="Q49" s="107"/>
      <c r="R49" s="107"/>
      <c r="S49" s="107"/>
    </row>
    <row r="50" spans="1:19" ht="18" customHeight="1">
      <c r="A50" s="101"/>
      <c r="B50" s="98" t="s">
        <v>244</v>
      </c>
      <c r="C50" s="102" t="s">
        <v>245</v>
      </c>
      <c r="D50" s="95"/>
      <c r="E50" s="95"/>
      <c r="F50" s="95"/>
      <c r="G50" s="95"/>
      <c r="H50" s="100"/>
      <c r="I50" s="107"/>
      <c r="J50" s="107"/>
      <c r="K50" s="107"/>
      <c r="L50" s="107"/>
      <c r="M50" s="107"/>
      <c r="N50" s="107"/>
      <c r="O50" s="107"/>
      <c r="P50" s="107"/>
      <c r="Q50" s="107"/>
      <c r="R50" s="107"/>
      <c r="S50" s="107"/>
    </row>
    <row r="51" spans="1:19" ht="18" customHeight="1">
      <c r="A51" s="101"/>
      <c r="B51" s="98" t="s">
        <v>203</v>
      </c>
      <c r="C51" s="102" t="s">
        <v>246</v>
      </c>
      <c r="D51" s="95">
        <v>29.79</v>
      </c>
      <c r="E51" s="95">
        <v>29.79</v>
      </c>
      <c r="F51" s="95">
        <v>29.79</v>
      </c>
      <c r="G51" s="95">
        <v>29.79</v>
      </c>
      <c r="H51" s="100"/>
      <c r="I51" s="107"/>
      <c r="J51" s="107"/>
      <c r="K51" s="107"/>
      <c r="L51" s="107"/>
      <c r="M51" s="107"/>
      <c r="N51" s="107"/>
      <c r="O51" s="107"/>
      <c r="P51" s="107"/>
      <c r="Q51" s="107"/>
      <c r="R51" s="107"/>
      <c r="S51" s="107"/>
    </row>
    <row r="52" spans="1:19" ht="18" customHeight="1">
      <c r="A52" s="97">
        <v>303</v>
      </c>
      <c r="B52" s="98"/>
      <c r="C52" s="99" t="s">
        <v>101</v>
      </c>
      <c r="D52" s="100"/>
      <c r="E52" s="100"/>
      <c r="F52" s="100"/>
      <c r="G52" s="100"/>
      <c r="H52" s="100"/>
      <c r="I52" s="107"/>
      <c r="J52" s="107"/>
      <c r="K52" s="107"/>
      <c r="L52" s="107"/>
      <c r="M52" s="107"/>
      <c r="N52" s="107"/>
      <c r="O52" s="107"/>
      <c r="P52" s="107"/>
      <c r="Q52" s="107"/>
      <c r="R52" s="107"/>
      <c r="S52" s="107"/>
    </row>
    <row r="53" spans="1:19" ht="18" customHeight="1">
      <c r="A53" s="101"/>
      <c r="B53" s="98" t="s">
        <v>179</v>
      </c>
      <c r="C53" s="102" t="s">
        <v>247</v>
      </c>
      <c r="D53" s="100"/>
      <c r="E53" s="100"/>
      <c r="F53" s="100"/>
      <c r="G53" s="100"/>
      <c r="H53" s="100"/>
      <c r="I53" s="107"/>
      <c r="J53" s="107"/>
      <c r="K53" s="107"/>
      <c r="L53" s="107"/>
      <c r="M53" s="107"/>
      <c r="N53" s="107"/>
      <c r="O53" s="107"/>
      <c r="P53" s="107"/>
      <c r="Q53" s="107"/>
      <c r="R53" s="107"/>
      <c r="S53" s="107"/>
    </row>
    <row r="54" spans="1:19" ht="18" customHeight="1">
      <c r="A54" s="101"/>
      <c r="B54" s="98" t="s">
        <v>181</v>
      </c>
      <c r="C54" s="102" t="s">
        <v>248</v>
      </c>
      <c r="D54" s="100"/>
      <c r="E54" s="100"/>
      <c r="F54" s="100"/>
      <c r="G54" s="100"/>
      <c r="H54" s="100"/>
      <c r="I54" s="107"/>
      <c r="J54" s="107"/>
      <c r="K54" s="107"/>
      <c r="L54" s="107"/>
      <c r="M54" s="107"/>
      <c r="N54" s="107"/>
      <c r="O54" s="107"/>
      <c r="P54" s="107"/>
      <c r="Q54" s="107"/>
      <c r="R54" s="107"/>
      <c r="S54" s="107"/>
    </row>
    <row r="55" spans="1:19" ht="18" customHeight="1">
      <c r="A55" s="101"/>
      <c r="B55" s="98" t="s">
        <v>183</v>
      </c>
      <c r="C55" s="102" t="s">
        <v>249</v>
      </c>
      <c r="D55" s="100"/>
      <c r="E55" s="100"/>
      <c r="F55" s="100"/>
      <c r="G55" s="100"/>
      <c r="H55" s="100"/>
      <c r="I55" s="107"/>
      <c r="J55" s="107"/>
      <c r="K55" s="107"/>
      <c r="L55" s="107"/>
      <c r="M55" s="107"/>
      <c r="N55" s="107"/>
      <c r="O55" s="107"/>
      <c r="P55" s="107"/>
      <c r="Q55" s="107"/>
      <c r="R55" s="107"/>
      <c r="S55" s="107"/>
    </row>
    <row r="56" spans="1:19" ht="18" customHeight="1">
      <c r="A56" s="101"/>
      <c r="B56" s="98" t="s">
        <v>208</v>
      </c>
      <c r="C56" s="102" t="s">
        <v>250</v>
      </c>
      <c r="D56" s="100"/>
      <c r="E56" s="100"/>
      <c r="F56" s="100"/>
      <c r="G56" s="100"/>
      <c r="H56" s="100"/>
      <c r="I56" s="107"/>
      <c r="J56" s="107"/>
      <c r="K56" s="107"/>
      <c r="L56" s="107"/>
      <c r="M56" s="107"/>
      <c r="N56" s="107"/>
      <c r="O56" s="107"/>
      <c r="P56" s="107"/>
      <c r="Q56" s="107"/>
      <c r="R56" s="107"/>
      <c r="S56" s="107"/>
    </row>
    <row r="57" spans="1:19" ht="18" customHeight="1">
      <c r="A57" s="101"/>
      <c r="B57" s="98" t="s">
        <v>210</v>
      </c>
      <c r="C57" s="102" t="s">
        <v>251</v>
      </c>
      <c r="D57" s="100"/>
      <c r="E57" s="100"/>
      <c r="F57" s="100"/>
      <c r="G57" s="100"/>
      <c r="H57" s="100"/>
      <c r="I57" s="107"/>
      <c r="J57" s="107"/>
      <c r="K57" s="107"/>
      <c r="L57" s="107"/>
      <c r="M57" s="107"/>
      <c r="N57" s="107"/>
      <c r="O57" s="107"/>
      <c r="P57" s="107"/>
      <c r="Q57" s="107"/>
      <c r="R57" s="107"/>
      <c r="S57" s="107"/>
    </row>
    <row r="58" spans="1:19" ht="18" customHeight="1">
      <c r="A58" s="101"/>
      <c r="B58" s="98" t="s">
        <v>185</v>
      </c>
      <c r="C58" s="102" t="s">
        <v>252</v>
      </c>
      <c r="D58" s="100"/>
      <c r="E58" s="100"/>
      <c r="F58" s="100"/>
      <c r="G58" s="100"/>
      <c r="H58" s="100"/>
      <c r="I58" s="107"/>
      <c r="J58" s="107"/>
      <c r="K58" s="107"/>
      <c r="L58" s="107"/>
      <c r="M58" s="107"/>
      <c r="N58" s="107"/>
      <c r="O58" s="107"/>
      <c r="P58" s="107"/>
      <c r="Q58" s="107"/>
      <c r="R58" s="107"/>
      <c r="S58" s="107"/>
    </row>
    <row r="59" spans="1:19" ht="18" customHeight="1">
      <c r="A59" s="101"/>
      <c r="B59" s="98" t="s">
        <v>187</v>
      </c>
      <c r="C59" s="102" t="s">
        <v>253</v>
      </c>
      <c r="D59" s="100"/>
      <c r="E59" s="100"/>
      <c r="F59" s="100"/>
      <c r="G59" s="100"/>
      <c r="H59" s="100"/>
      <c r="I59" s="107"/>
      <c r="J59" s="107"/>
      <c r="K59" s="107"/>
      <c r="L59" s="107"/>
      <c r="M59" s="107"/>
      <c r="N59" s="107"/>
      <c r="O59" s="107"/>
      <c r="P59" s="107"/>
      <c r="Q59" s="107"/>
      <c r="R59" s="107"/>
      <c r="S59" s="107"/>
    </row>
    <row r="60" spans="1:19" ht="18" customHeight="1">
      <c r="A60" s="101"/>
      <c r="B60" s="98" t="s">
        <v>189</v>
      </c>
      <c r="C60" s="102" t="s">
        <v>254</v>
      </c>
      <c r="D60" s="100"/>
      <c r="E60" s="100"/>
      <c r="F60" s="100"/>
      <c r="G60" s="100"/>
      <c r="H60" s="100"/>
      <c r="I60" s="107"/>
      <c r="J60" s="107"/>
      <c r="K60" s="107"/>
      <c r="L60" s="107"/>
      <c r="M60" s="107"/>
      <c r="N60" s="107"/>
      <c r="O60" s="107"/>
      <c r="P60" s="107"/>
      <c r="Q60" s="107"/>
      <c r="R60" s="107"/>
      <c r="S60" s="107"/>
    </row>
    <row r="61" spans="1:19" ht="18" customHeight="1">
      <c r="A61" s="101"/>
      <c r="B61" s="98" t="s">
        <v>191</v>
      </c>
      <c r="C61" s="102" t="s">
        <v>255</v>
      </c>
      <c r="D61" s="100"/>
      <c r="E61" s="100"/>
      <c r="F61" s="100"/>
      <c r="G61" s="100"/>
      <c r="H61" s="100"/>
      <c r="I61" s="107"/>
      <c r="J61" s="107"/>
      <c r="K61" s="107"/>
      <c r="L61" s="107"/>
      <c r="M61" s="107"/>
      <c r="N61" s="107"/>
      <c r="O61" s="107"/>
      <c r="P61" s="107"/>
      <c r="Q61" s="107"/>
      <c r="R61" s="107"/>
      <c r="S61" s="107"/>
    </row>
    <row r="62" spans="1:19" ht="18" customHeight="1">
      <c r="A62" s="101"/>
      <c r="B62" s="98" t="s">
        <v>193</v>
      </c>
      <c r="C62" s="102" t="s">
        <v>256</v>
      </c>
      <c r="D62" s="100"/>
      <c r="E62" s="100"/>
      <c r="F62" s="100"/>
      <c r="G62" s="100"/>
      <c r="H62" s="100"/>
      <c r="I62" s="107"/>
      <c r="J62" s="107"/>
      <c r="K62" s="107"/>
      <c r="L62" s="107"/>
      <c r="M62" s="107"/>
      <c r="N62" s="107"/>
      <c r="O62" s="107"/>
      <c r="P62" s="107"/>
      <c r="Q62" s="107"/>
      <c r="R62" s="107"/>
      <c r="S62" s="107"/>
    </row>
    <row r="63" spans="1:19" ht="18" customHeight="1">
      <c r="A63" s="101"/>
      <c r="B63" s="98" t="s">
        <v>203</v>
      </c>
      <c r="C63" s="102" t="s">
        <v>257</v>
      </c>
      <c r="D63" s="100"/>
      <c r="E63" s="100"/>
      <c r="F63" s="100"/>
      <c r="G63" s="100"/>
      <c r="H63" s="100"/>
      <c r="I63" s="107"/>
      <c r="J63" s="107"/>
      <c r="K63" s="107"/>
      <c r="L63" s="107"/>
      <c r="M63" s="107"/>
      <c r="N63" s="107"/>
      <c r="O63" s="107"/>
      <c r="P63" s="107"/>
      <c r="Q63" s="107"/>
      <c r="R63" s="107"/>
      <c r="S63" s="107"/>
    </row>
    <row r="64" spans="4:8" ht="13.5">
      <c r="D64" s="103"/>
      <c r="E64" s="103"/>
      <c r="F64" s="103"/>
      <c r="G64" s="103"/>
      <c r="H64" s="103"/>
    </row>
    <row r="65" spans="4:8" ht="13.5">
      <c r="D65" s="103"/>
      <c r="E65" s="103"/>
      <c r="F65" s="103"/>
      <c r="G65" s="103"/>
      <c r="H65" s="103"/>
    </row>
  </sheetData>
  <sheetProtection/>
  <mergeCells count="15">
    <mergeCell ref="A2:S2"/>
    <mergeCell ref="R3:S3"/>
    <mergeCell ref="D4:S4"/>
    <mergeCell ref="E5:O5"/>
    <mergeCell ref="F6:M6"/>
    <mergeCell ref="A9:C9"/>
    <mergeCell ref="A6:A7"/>
    <mergeCell ref="B6:B7"/>
    <mergeCell ref="C4:C7"/>
    <mergeCell ref="D5:D7"/>
    <mergeCell ref="E6:E7"/>
    <mergeCell ref="N6:N7"/>
    <mergeCell ref="O6:O7"/>
    <mergeCell ref="A4:B5"/>
    <mergeCell ref="P5:S6"/>
  </mergeCells>
  <printOptions horizontalCentered="1"/>
  <pageMargins left="0.59" right="0.59" top="0.75" bottom="0.75" header="0.31" footer="0.31"/>
  <pageSetup fitToHeight="0" fitToWidth="1" horizontalDpi="600" verticalDpi="600" orientation="landscape" paperSize="9" scale="63"/>
</worksheet>
</file>

<file path=xl/worksheets/sheet7.xml><?xml version="1.0" encoding="utf-8"?>
<worksheet xmlns="http://schemas.openxmlformats.org/spreadsheetml/2006/main" xmlns:r="http://schemas.openxmlformats.org/officeDocument/2006/relationships">
  <dimension ref="A1:G45"/>
  <sheetViews>
    <sheetView zoomScaleSheetLayoutView="100" workbookViewId="0" topLeftCell="A1">
      <selection activeCell="K43" sqref="K43"/>
    </sheetView>
  </sheetViews>
  <sheetFormatPr defaultColWidth="9.00390625" defaultRowHeight="15"/>
  <cols>
    <col min="1" max="3" width="6.421875" style="0" customWidth="1"/>
    <col min="4" max="4" width="23.28125" style="0" customWidth="1"/>
    <col min="5" max="7" width="14.7109375" style="0" customWidth="1"/>
  </cols>
  <sheetData>
    <row r="1" spans="1:7" ht="37.5" customHeight="1">
      <c r="A1" s="3" t="s">
        <v>258</v>
      </c>
      <c r="B1" s="3"/>
      <c r="C1" s="3"/>
      <c r="D1" s="3"/>
      <c r="E1" s="3"/>
      <c r="F1" s="3"/>
      <c r="G1" s="3"/>
    </row>
    <row r="2" spans="1:7" ht="13.5">
      <c r="A2" s="4" t="s">
        <v>1</v>
      </c>
      <c r="B2" s="58"/>
      <c r="C2" s="58"/>
      <c r="D2" s="58"/>
      <c r="E2" s="1"/>
      <c r="F2" s="1"/>
      <c r="G2" s="29" t="s">
        <v>2</v>
      </c>
    </row>
    <row r="3" spans="1:7" ht="13.5">
      <c r="A3" s="61" t="s">
        <v>259</v>
      </c>
      <c r="B3" s="61"/>
      <c r="C3" s="61"/>
      <c r="D3" s="61"/>
      <c r="E3" s="59" t="s">
        <v>260</v>
      </c>
      <c r="F3" s="60"/>
      <c r="G3" s="62"/>
    </row>
    <row r="4" spans="1:7" ht="13.5">
      <c r="A4" s="63" t="s">
        <v>104</v>
      </c>
      <c r="B4" s="63" t="s">
        <v>105</v>
      </c>
      <c r="C4" s="63" t="s">
        <v>106</v>
      </c>
      <c r="D4" s="63" t="s">
        <v>261</v>
      </c>
      <c r="E4" s="8" t="s">
        <v>98</v>
      </c>
      <c r="F4" s="8" t="s">
        <v>92</v>
      </c>
      <c r="G4" s="8" t="s">
        <v>93</v>
      </c>
    </row>
    <row r="5" spans="1:7" ht="13.5">
      <c r="A5" s="63" t="s">
        <v>114</v>
      </c>
      <c r="B5" s="63" t="s">
        <v>115</v>
      </c>
      <c r="C5" s="63" t="s">
        <v>116</v>
      </c>
      <c r="D5" s="63" t="s">
        <v>117</v>
      </c>
      <c r="E5" s="63" t="s">
        <v>118</v>
      </c>
      <c r="F5" s="63" t="s">
        <v>119</v>
      </c>
      <c r="G5" s="63" t="s">
        <v>120</v>
      </c>
    </row>
    <row r="6" spans="1:7" ht="13.5">
      <c r="A6" s="70"/>
      <c r="B6" s="70"/>
      <c r="C6" s="70"/>
      <c r="D6" s="73" t="s">
        <v>262</v>
      </c>
      <c r="E6" s="68"/>
      <c r="F6" s="68"/>
      <c r="G6" s="68"/>
    </row>
    <row r="7" spans="1:7" ht="13.5">
      <c r="A7" s="70"/>
      <c r="B7" s="70"/>
      <c r="C7" s="70"/>
      <c r="D7" s="70"/>
      <c r="E7" s="68"/>
      <c r="F7" s="68"/>
      <c r="G7" s="68"/>
    </row>
    <row r="8" spans="1:7" ht="12" customHeight="1">
      <c r="A8" s="70"/>
      <c r="B8" s="70"/>
      <c r="C8" s="70"/>
      <c r="D8" s="70"/>
      <c r="E8" s="68"/>
      <c r="F8" s="68"/>
      <c r="G8" s="68"/>
    </row>
    <row r="9" spans="1:7" ht="13.5">
      <c r="A9" s="70"/>
      <c r="B9" s="70"/>
      <c r="C9" s="70"/>
      <c r="D9" s="70"/>
      <c r="E9" s="68"/>
      <c r="F9" s="68"/>
      <c r="G9" s="68"/>
    </row>
    <row r="10" spans="1:7" ht="13.5">
      <c r="A10" s="70"/>
      <c r="B10" s="70"/>
      <c r="C10" s="70"/>
      <c r="D10" s="70"/>
      <c r="E10" s="68"/>
      <c r="F10" s="68"/>
      <c r="G10" s="68"/>
    </row>
    <row r="11" spans="1:7" ht="13.5">
      <c r="A11" s="70"/>
      <c r="B11" s="70"/>
      <c r="C11" s="70"/>
      <c r="D11" s="70"/>
      <c r="E11" s="68"/>
      <c r="F11" s="68"/>
      <c r="G11" s="68"/>
    </row>
    <row r="12" spans="1:7" ht="13.5">
      <c r="A12" s="70"/>
      <c r="B12" s="70"/>
      <c r="C12" s="70"/>
      <c r="D12" s="70"/>
      <c r="E12" s="68"/>
      <c r="F12" s="68"/>
      <c r="G12" s="68"/>
    </row>
    <row r="13" spans="1:7" ht="13.5">
      <c r="A13" s="70"/>
      <c r="B13" s="70"/>
      <c r="C13" s="70"/>
      <c r="D13" s="70"/>
      <c r="E13" s="68"/>
      <c r="F13" s="68"/>
      <c r="G13" s="68"/>
    </row>
    <row r="14" spans="1:7" ht="13.5">
      <c r="A14" s="70"/>
      <c r="B14" s="70"/>
      <c r="C14" s="70"/>
      <c r="D14" s="70"/>
      <c r="E14" s="68"/>
      <c r="F14" s="68"/>
      <c r="G14" s="68"/>
    </row>
    <row r="15" spans="1:7" ht="13.5">
      <c r="A15" s="70"/>
      <c r="B15" s="70"/>
      <c r="C15" s="70"/>
      <c r="D15" s="70"/>
      <c r="E15" s="68"/>
      <c r="F15" s="68"/>
      <c r="G15" s="68"/>
    </row>
    <row r="16" spans="1:7" ht="13.5">
      <c r="A16" s="70"/>
      <c r="B16" s="70"/>
      <c r="C16" s="70"/>
      <c r="D16" s="70"/>
      <c r="E16" s="68"/>
      <c r="F16" s="68"/>
      <c r="G16" s="68"/>
    </row>
    <row r="17" spans="1:7" ht="13.5">
      <c r="A17" s="70"/>
      <c r="B17" s="70"/>
      <c r="C17" s="70"/>
      <c r="D17" s="70"/>
      <c r="E17" s="68"/>
      <c r="F17" s="68"/>
      <c r="G17" s="68"/>
    </row>
    <row r="18" spans="1:7" ht="13.5">
      <c r="A18" s="70"/>
      <c r="B18" s="70"/>
      <c r="C18" s="70"/>
      <c r="D18" s="70"/>
      <c r="E18" s="68"/>
      <c r="F18" s="68"/>
      <c r="G18" s="68"/>
    </row>
    <row r="19" spans="1:7" ht="13.5">
      <c r="A19" s="70"/>
      <c r="B19" s="70"/>
      <c r="C19" s="70"/>
      <c r="D19" s="70"/>
      <c r="E19" s="68"/>
      <c r="F19" s="68"/>
      <c r="G19" s="68"/>
    </row>
    <row r="20" spans="1:7" ht="13.5">
      <c r="A20" s="70"/>
      <c r="B20" s="70"/>
      <c r="C20" s="70"/>
      <c r="D20" s="70"/>
      <c r="E20" s="68"/>
      <c r="F20" s="68"/>
      <c r="G20" s="68"/>
    </row>
    <row r="21" spans="1:7" ht="13.5">
      <c r="A21" s="70"/>
      <c r="B21" s="70"/>
      <c r="C21" s="70"/>
      <c r="D21" s="70"/>
      <c r="E21" s="68"/>
      <c r="F21" s="68"/>
      <c r="G21" s="68"/>
    </row>
    <row r="22" spans="1:7" ht="13.5">
      <c r="A22" s="70"/>
      <c r="B22" s="70"/>
      <c r="C22" s="70"/>
      <c r="D22" s="70"/>
      <c r="E22" s="68"/>
      <c r="F22" s="68"/>
      <c r="G22" s="68"/>
    </row>
    <row r="23" spans="1:7" ht="13.5">
      <c r="A23" s="70"/>
      <c r="B23" s="70"/>
      <c r="C23" s="70"/>
      <c r="D23" s="70"/>
      <c r="E23" s="68"/>
      <c r="F23" s="68"/>
      <c r="G23" s="68"/>
    </row>
    <row r="24" spans="1:7" ht="13.5">
      <c r="A24" s="70"/>
      <c r="B24" s="70"/>
      <c r="C24" s="70"/>
      <c r="D24" s="70"/>
      <c r="E24" s="68"/>
      <c r="F24" s="68"/>
      <c r="G24" s="68"/>
    </row>
    <row r="25" spans="1:7" ht="13.5">
      <c r="A25" s="70"/>
      <c r="B25" s="70"/>
      <c r="C25" s="70"/>
      <c r="D25" s="70"/>
      <c r="E25" s="68"/>
      <c r="F25" s="68"/>
      <c r="G25" s="68"/>
    </row>
    <row r="26" spans="1:7" ht="13.5">
      <c r="A26" s="70"/>
      <c r="B26" s="70"/>
      <c r="C26" s="70"/>
      <c r="D26" s="70"/>
      <c r="E26" s="68"/>
      <c r="F26" s="68"/>
      <c r="G26" s="68"/>
    </row>
    <row r="27" spans="1:7" ht="13.5">
      <c r="A27" s="70"/>
      <c r="B27" s="70"/>
      <c r="C27" s="70"/>
      <c r="D27" s="70"/>
      <c r="E27" s="68"/>
      <c r="F27" s="68"/>
      <c r="G27" s="68"/>
    </row>
    <row r="28" spans="1:7" ht="13.5">
      <c r="A28" s="70"/>
      <c r="B28" s="70"/>
      <c r="C28" s="70"/>
      <c r="D28" s="70"/>
      <c r="E28" s="68"/>
      <c r="F28" s="68"/>
      <c r="G28" s="68"/>
    </row>
    <row r="29" spans="1:7" ht="13.5">
      <c r="A29" s="70"/>
      <c r="B29" s="70"/>
      <c r="C29" s="70"/>
      <c r="D29" s="70"/>
      <c r="E29" s="68"/>
      <c r="F29" s="68"/>
      <c r="G29" s="68"/>
    </row>
    <row r="30" spans="1:7" ht="13.5">
      <c r="A30" s="70"/>
      <c r="B30" s="70"/>
      <c r="C30" s="70"/>
      <c r="D30" s="70"/>
      <c r="E30" s="68"/>
      <c r="F30" s="68"/>
      <c r="G30" s="68"/>
    </row>
    <row r="31" spans="1:7" ht="13.5">
      <c r="A31" s="70"/>
      <c r="B31" s="70"/>
      <c r="C31" s="70"/>
      <c r="D31" s="70"/>
      <c r="E31" s="68"/>
      <c r="F31" s="68"/>
      <c r="G31" s="68"/>
    </row>
    <row r="32" spans="1:7" ht="13.5">
      <c r="A32" s="70"/>
      <c r="B32" s="70"/>
      <c r="C32" s="70"/>
      <c r="D32" s="70"/>
      <c r="E32" s="68"/>
      <c r="F32" s="68"/>
      <c r="G32" s="68"/>
    </row>
    <row r="33" spans="1:7" ht="13.5">
      <c r="A33" s="70"/>
      <c r="B33" s="70"/>
      <c r="C33" s="70"/>
      <c r="D33" s="70"/>
      <c r="E33" s="68"/>
      <c r="F33" s="68"/>
      <c r="G33" s="68"/>
    </row>
    <row r="34" spans="1:7" ht="13.5">
      <c r="A34" s="70"/>
      <c r="B34" s="70"/>
      <c r="C34" s="70"/>
      <c r="D34" s="70"/>
      <c r="E34" s="68"/>
      <c r="F34" s="68"/>
      <c r="G34" s="68"/>
    </row>
    <row r="35" spans="1:7" ht="13.5">
      <c r="A35" s="70"/>
      <c r="B35" s="70"/>
      <c r="C35" s="70"/>
      <c r="D35" s="70"/>
      <c r="E35" s="68"/>
      <c r="F35" s="68"/>
      <c r="G35" s="68"/>
    </row>
    <row r="36" spans="1:7" ht="13.5">
      <c r="A36" s="70"/>
      <c r="B36" s="70"/>
      <c r="C36" s="70"/>
      <c r="D36" s="70"/>
      <c r="E36" s="68"/>
      <c r="F36" s="68"/>
      <c r="G36" s="68"/>
    </row>
    <row r="37" spans="1:7" ht="13.5">
      <c r="A37" s="70"/>
      <c r="B37" s="70"/>
      <c r="C37" s="70"/>
      <c r="D37" s="70"/>
      <c r="E37" s="68"/>
      <c r="F37" s="68"/>
      <c r="G37" s="68"/>
    </row>
    <row r="38" spans="1:7" ht="13.5">
      <c r="A38" s="70"/>
      <c r="B38" s="70"/>
      <c r="C38" s="70"/>
      <c r="D38" s="70"/>
      <c r="E38" s="68"/>
      <c r="F38" s="68"/>
      <c r="G38" s="68"/>
    </row>
    <row r="39" spans="1:7" ht="13.5">
      <c r="A39" s="70"/>
      <c r="B39" s="70"/>
      <c r="C39" s="70"/>
      <c r="D39" s="70"/>
      <c r="E39" s="68"/>
      <c r="F39" s="68"/>
      <c r="G39" s="68"/>
    </row>
    <row r="40" spans="1:7" ht="13.5">
      <c r="A40" s="70"/>
      <c r="B40" s="70"/>
      <c r="C40" s="70"/>
      <c r="D40" s="70"/>
      <c r="E40" s="68"/>
      <c r="F40" s="68"/>
      <c r="G40" s="68"/>
    </row>
    <row r="41" spans="1:7" ht="13.5">
      <c r="A41" s="70"/>
      <c r="B41" s="70"/>
      <c r="C41" s="70"/>
      <c r="D41" s="70"/>
      <c r="E41" s="68"/>
      <c r="F41" s="68"/>
      <c r="G41" s="68"/>
    </row>
    <row r="42" spans="1:7" ht="13.5">
      <c r="A42" s="70"/>
      <c r="B42" s="70"/>
      <c r="C42" s="70"/>
      <c r="D42" s="70"/>
      <c r="E42" s="68"/>
      <c r="F42" s="68"/>
      <c r="G42" s="68"/>
    </row>
    <row r="43" spans="1:7" ht="13.5">
      <c r="A43" s="70"/>
      <c r="B43" s="70"/>
      <c r="C43" s="70"/>
      <c r="D43" s="70"/>
      <c r="E43" s="68"/>
      <c r="F43" s="68"/>
      <c r="G43" s="68"/>
    </row>
    <row r="44" spans="1:7" ht="13.5">
      <c r="A44" s="70"/>
      <c r="B44" s="70"/>
      <c r="C44" s="70"/>
      <c r="D44" s="70"/>
      <c r="E44" s="68"/>
      <c r="F44" s="68"/>
      <c r="G44" s="68"/>
    </row>
    <row r="45" spans="1:7" ht="13.5">
      <c r="A45" s="70"/>
      <c r="B45" s="70"/>
      <c r="C45" s="70"/>
      <c r="D45" s="70"/>
      <c r="E45" s="68"/>
      <c r="F45" s="68"/>
      <c r="G45" s="68"/>
    </row>
  </sheetData>
  <sheetProtection/>
  <mergeCells count="3">
    <mergeCell ref="A1:G1"/>
    <mergeCell ref="A3:D3"/>
    <mergeCell ref="E3:G3"/>
  </mergeCells>
  <printOptions/>
  <pageMargins left="0.55" right="0.55" top="1" bottom="1"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zoomScaleSheetLayoutView="100" workbookViewId="0" topLeftCell="C58">
      <selection activeCell="F53" sqref="F53"/>
    </sheetView>
  </sheetViews>
  <sheetFormatPr defaultColWidth="9.00390625" defaultRowHeight="15"/>
  <cols>
    <col min="1" max="1" width="10.7109375" style="0" customWidth="1"/>
    <col min="2" max="2" width="23.421875" style="0" customWidth="1"/>
    <col min="3" max="3" width="22.00390625" style="0" customWidth="1"/>
    <col min="4" max="5" width="20.57421875" style="0" customWidth="1"/>
    <col min="12" max="12" width="26.8515625" style="0" customWidth="1"/>
  </cols>
  <sheetData>
    <row r="1" spans="1:5" ht="19.5" customHeight="1">
      <c r="A1" s="57"/>
      <c r="B1" s="57"/>
      <c r="C1" s="57"/>
      <c r="D1" s="57"/>
      <c r="E1" s="57"/>
    </row>
    <row r="2" spans="1:18" ht="39.75" customHeight="1">
      <c r="A2" s="3" t="s">
        <v>263</v>
      </c>
      <c r="B2" s="3"/>
      <c r="C2" s="3"/>
      <c r="D2" s="3"/>
      <c r="E2" s="3"/>
      <c r="F2" s="3"/>
      <c r="G2" s="3"/>
      <c r="H2" s="3"/>
      <c r="I2" s="3"/>
      <c r="J2" s="3"/>
      <c r="K2" s="3"/>
      <c r="L2" s="3"/>
      <c r="M2" s="3"/>
      <c r="N2" s="3"/>
      <c r="O2" s="3"/>
      <c r="P2" s="3"/>
      <c r="Q2" s="3"/>
      <c r="R2" s="3"/>
    </row>
    <row r="3" spans="1:18" ht="39.75" customHeight="1">
      <c r="A3" s="4" t="s">
        <v>1</v>
      </c>
      <c r="B3" s="58"/>
      <c r="C3" s="58"/>
      <c r="D3" s="1"/>
      <c r="E3" s="1"/>
      <c r="F3" s="1"/>
      <c r="G3" s="1"/>
      <c r="H3" s="1"/>
      <c r="I3" s="1"/>
      <c r="J3" s="58"/>
      <c r="K3" s="58"/>
      <c r="L3" s="58"/>
      <c r="M3" s="1"/>
      <c r="N3" s="1"/>
      <c r="O3" s="1"/>
      <c r="P3" s="1"/>
      <c r="Q3" s="1"/>
      <c r="R3" s="29" t="s">
        <v>2</v>
      </c>
    </row>
    <row r="4" spans="1:18" ht="19.5" customHeight="1">
      <c r="A4" s="59" t="s">
        <v>4</v>
      </c>
      <c r="B4" s="60"/>
      <c r="C4" s="60"/>
      <c r="D4" s="60"/>
      <c r="E4" s="60"/>
      <c r="F4" s="60"/>
      <c r="G4" s="60"/>
      <c r="H4" s="60"/>
      <c r="I4" s="62"/>
      <c r="J4" s="8" t="s">
        <v>4</v>
      </c>
      <c r="K4" s="8"/>
      <c r="L4" s="8"/>
      <c r="M4" s="8"/>
      <c r="N4" s="8"/>
      <c r="O4" s="8"/>
      <c r="P4" s="8"/>
      <c r="Q4" s="8"/>
      <c r="R4" s="8"/>
    </row>
    <row r="5" spans="1:18" ht="30" customHeight="1">
      <c r="A5" s="61" t="s">
        <v>264</v>
      </c>
      <c r="B5" s="61"/>
      <c r="C5" s="61"/>
      <c r="D5" s="59" t="s">
        <v>165</v>
      </c>
      <c r="E5" s="60"/>
      <c r="F5" s="62"/>
      <c r="G5" s="59" t="s">
        <v>265</v>
      </c>
      <c r="H5" s="60"/>
      <c r="I5" s="62"/>
      <c r="J5" s="61" t="s">
        <v>266</v>
      </c>
      <c r="K5" s="61"/>
      <c r="L5" s="61"/>
      <c r="M5" s="59" t="s">
        <v>165</v>
      </c>
      <c r="N5" s="60"/>
      <c r="O5" s="62"/>
      <c r="P5" s="59" t="s">
        <v>265</v>
      </c>
      <c r="Q5" s="60"/>
      <c r="R5" s="62"/>
    </row>
    <row r="6" spans="1:18" ht="13.5">
      <c r="A6" s="63" t="s">
        <v>104</v>
      </c>
      <c r="B6" s="63" t="s">
        <v>105</v>
      </c>
      <c r="C6" s="63" t="s">
        <v>261</v>
      </c>
      <c r="D6" s="8" t="s">
        <v>103</v>
      </c>
      <c r="E6" s="8" t="s">
        <v>92</v>
      </c>
      <c r="F6" s="8" t="s">
        <v>93</v>
      </c>
      <c r="G6" s="8" t="s">
        <v>103</v>
      </c>
      <c r="H6" s="8" t="s">
        <v>92</v>
      </c>
      <c r="I6" s="8" t="s">
        <v>93</v>
      </c>
      <c r="J6" s="63" t="s">
        <v>104</v>
      </c>
      <c r="K6" s="63" t="s">
        <v>105</v>
      </c>
      <c r="L6" s="63" t="s">
        <v>261</v>
      </c>
      <c r="M6" s="8" t="s">
        <v>103</v>
      </c>
      <c r="N6" s="8" t="s">
        <v>92</v>
      </c>
      <c r="O6" s="8" t="s">
        <v>93</v>
      </c>
      <c r="P6" s="8" t="s">
        <v>103</v>
      </c>
      <c r="Q6" s="8" t="s">
        <v>92</v>
      </c>
      <c r="R6" s="8" t="s">
        <v>93</v>
      </c>
    </row>
    <row r="7" spans="1:18" ht="13.5">
      <c r="A7" s="63" t="s">
        <v>114</v>
      </c>
      <c r="B7" s="63" t="s">
        <v>115</v>
      </c>
      <c r="C7" s="63" t="s">
        <v>116</v>
      </c>
      <c r="D7" s="63" t="s">
        <v>117</v>
      </c>
      <c r="E7" s="63" t="s">
        <v>118</v>
      </c>
      <c r="F7" s="63" t="s">
        <v>119</v>
      </c>
      <c r="G7" s="63" t="s">
        <v>120</v>
      </c>
      <c r="H7" s="63" t="s">
        <v>121</v>
      </c>
      <c r="I7" s="63" t="s">
        <v>122</v>
      </c>
      <c r="J7" s="63" t="s">
        <v>123</v>
      </c>
      <c r="K7" s="63" t="s">
        <v>124</v>
      </c>
      <c r="L7" s="63" t="s">
        <v>125</v>
      </c>
      <c r="M7" s="63" t="s">
        <v>126</v>
      </c>
      <c r="N7" s="63" t="s">
        <v>127</v>
      </c>
      <c r="O7" s="63" t="s">
        <v>128</v>
      </c>
      <c r="P7" s="63" t="s">
        <v>129</v>
      </c>
      <c r="Q7" s="63" t="s">
        <v>130</v>
      </c>
      <c r="R7" s="63" t="s">
        <v>131</v>
      </c>
    </row>
    <row r="8" spans="1:18" ht="13.5">
      <c r="A8" s="64" t="s">
        <v>267</v>
      </c>
      <c r="B8" s="65" t="s">
        <v>268</v>
      </c>
      <c r="C8" s="66" t="s">
        <v>269</v>
      </c>
      <c r="D8" s="67">
        <f>E8+F8</f>
        <v>371.11</v>
      </c>
      <c r="E8" s="67">
        <f>E9+E10+E11</f>
        <v>371.11</v>
      </c>
      <c r="F8" s="67"/>
      <c r="G8" s="68"/>
      <c r="H8" s="68"/>
      <c r="I8" s="68"/>
      <c r="J8" s="64" t="s">
        <v>270</v>
      </c>
      <c r="K8" s="64" t="s">
        <v>268</v>
      </c>
      <c r="L8" s="66" t="s">
        <v>99</v>
      </c>
      <c r="M8" s="67">
        <f>N8+O8</f>
        <v>371.11</v>
      </c>
      <c r="N8" s="67">
        <f>N9+N10+N11+N12+N13+N14+N15+N16+N17+N18+N19+N20+N21</f>
        <v>371.11</v>
      </c>
      <c r="O8" s="67"/>
      <c r="P8" s="68"/>
      <c r="Q8" s="68"/>
      <c r="R8" s="68"/>
    </row>
    <row r="9" spans="1:18" ht="13.5">
      <c r="A9" s="65"/>
      <c r="B9" s="65" t="s">
        <v>179</v>
      </c>
      <c r="C9" s="69" t="s">
        <v>271</v>
      </c>
      <c r="D9" s="67">
        <f aca="true" t="shared" si="0" ref="D9:D23">E9+F9</f>
        <v>297</v>
      </c>
      <c r="E9" s="67">
        <v>297</v>
      </c>
      <c r="F9" s="67"/>
      <c r="G9" s="68"/>
      <c r="H9" s="68"/>
      <c r="I9" s="68"/>
      <c r="J9" s="65"/>
      <c r="K9" s="65" t="s">
        <v>179</v>
      </c>
      <c r="L9" s="69" t="s">
        <v>272</v>
      </c>
      <c r="M9" s="67">
        <f aca="true" t="shared" si="1" ref="M9:M50">N9+O9</f>
        <v>97.57</v>
      </c>
      <c r="N9" s="67">
        <v>97.57</v>
      </c>
      <c r="O9" s="67"/>
      <c r="P9" s="68"/>
      <c r="Q9" s="68"/>
      <c r="R9" s="68"/>
    </row>
    <row r="10" spans="1:18" ht="13.5">
      <c r="A10" s="65"/>
      <c r="B10" s="65" t="s">
        <v>181</v>
      </c>
      <c r="C10" s="69" t="s">
        <v>273</v>
      </c>
      <c r="D10" s="67">
        <f t="shared" si="0"/>
        <v>44.7</v>
      </c>
      <c r="E10" s="67">
        <v>44.7</v>
      </c>
      <c r="F10" s="67"/>
      <c r="G10" s="68"/>
      <c r="H10" s="68"/>
      <c r="I10" s="68"/>
      <c r="J10" s="65"/>
      <c r="K10" s="65" t="s">
        <v>181</v>
      </c>
      <c r="L10" s="69" t="s">
        <v>274</v>
      </c>
      <c r="M10" s="67">
        <f t="shared" si="1"/>
        <v>140.9</v>
      </c>
      <c r="N10" s="67">
        <v>140.9</v>
      </c>
      <c r="O10" s="67"/>
      <c r="P10" s="68"/>
      <c r="Q10" s="68"/>
      <c r="R10" s="68"/>
    </row>
    <row r="11" spans="1:18" ht="13.5">
      <c r="A11" s="65"/>
      <c r="B11" s="65" t="s">
        <v>183</v>
      </c>
      <c r="C11" s="69" t="s">
        <v>275</v>
      </c>
      <c r="D11" s="67">
        <f t="shared" si="0"/>
        <v>29.41</v>
      </c>
      <c r="E11" s="67">
        <v>29.41</v>
      </c>
      <c r="F11" s="67"/>
      <c r="G11" s="68"/>
      <c r="H11" s="68"/>
      <c r="I11" s="68"/>
      <c r="J11" s="65"/>
      <c r="K11" s="65" t="s">
        <v>183</v>
      </c>
      <c r="L11" s="69" t="s">
        <v>276</v>
      </c>
      <c r="M11" s="67">
        <f t="shared" si="1"/>
        <v>58.53</v>
      </c>
      <c r="N11" s="67">
        <v>58.53</v>
      </c>
      <c r="O11" s="67"/>
      <c r="P11" s="68"/>
      <c r="Q11" s="68"/>
      <c r="R11" s="68"/>
    </row>
    <row r="12" spans="1:18" ht="13.5">
      <c r="A12" s="65"/>
      <c r="B12" s="65" t="s">
        <v>203</v>
      </c>
      <c r="C12" s="69" t="s">
        <v>277</v>
      </c>
      <c r="D12" s="67"/>
      <c r="E12" s="67"/>
      <c r="F12" s="67"/>
      <c r="G12" s="68"/>
      <c r="H12" s="68"/>
      <c r="I12" s="68"/>
      <c r="J12" s="65"/>
      <c r="K12" s="65" t="s">
        <v>185</v>
      </c>
      <c r="L12" s="69" t="s">
        <v>278</v>
      </c>
      <c r="M12" s="67"/>
      <c r="N12" s="67"/>
      <c r="O12" s="67"/>
      <c r="P12" s="68"/>
      <c r="Q12" s="68"/>
      <c r="R12" s="68"/>
    </row>
    <row r="13" spans="1:18" ht="13.5">
      <c r="A13" s="64" t="s">
        <v>279</v>
      </c>
      <c r="B13" s="64" t="s">
        <v>268</v>
      </c>
      <c r="C13" s="66" t="s">
        <v>280</v>
      </c>
      <c r="D13" s="67">
        <f t="shared" si="0"/>
        <v>313.86</v>
      </c>
      <c r="E13" s="67">
        <f>E14+E15+E16+E17+E18+E19+E20+E21+E22+E23</f>
        <v>142.06</v>
      </c>
      <c r="F13" s="67">
        <f>F14+F15+F16+F17+F18+F19+F20+F21+F22+F23</f>
        <v>171.8</v>
      </c>
      <c r="G13" s="68"/>
      <c r="H13" s="68"/>
      <c r="I13" s="68"/>
      <c r="J13" s="65"/>
      <c r="K13" s="65" t="s">
        <v>187</v>
      </c>
      <c r="L13" s="69" t="s">
        <v>281</v>
      </c>
      <c r="M13" s="67"/>
      <c r="N13" s="67"/>
      <c r="O13" s="67"/>
      <c r="P13" s="68"/>
      <c r="Q13" s="68"/>
      <c r="R13" s="68"/>
    </row>
    <row r="14" spans="1:18" ht="13.5">
      <c r="A14" s="65"/>
      <c r="B14" s="65" t="s">
        <v>179</v>
      </c>
      <c r="C14" s="69" t="s">
        <v>282</v>
      </c>
      <c r="D14" s="67">
        <f t="shared" si="0"/>
        <v>109.1</v>
      </c>
      <c r="E14" s="67">
        <v>73.05</v>
      </c>
      <c r="F14" s="67">
        <v>36.05</v>
      </c>
      <c r="G14" s="68"/>
      <c r="H14" s="68"/>
      <c r="I14" s="68"/>
      <c r="J14" s="65"/>
      <c r="K14" s="65" t="s">
        <v>189</v>
      </c>
      <c r="L14" s="69" t="s">
        <v>283</v>
      </c>
      <c r="M14" s="67">
        <f t="shared" si="1"/>
        <v>43.55</v>
      </c>
      <c r="N14" s="67">
        <v>43.55</v>
      </c>
      <c r="O14" s="67"/>
      <c r="P14" s="68"/>
      <c r="Q14" s="68"/>
      <c r="R14" s="68"/>
    </row>
    <row r="15" spans="1:18" ht="13.5">
      <c r="A15" s="65"/>
      <c r="B15" s="65" t="s">
        <v>181</v>
      </c>
      <c r="C15" s="69" t="s">
        <v>284</v>
      </c>
      <c r="D15" s="67">
        <f t="shared" si="0"/>
        <v>55.4</v>
      </c>
      <c r="E15" s="67">
        <v>30</v>
      </c>
      <c r="F15" s="67">
        <v>25.4</v>
      </c>
      <c r="G15" s="68"/>
      <c r="H15" s="68"/>
      <c r="I15" s="68"/>
      <c r="J15" s="65"/>
      <c r="K15" s="65" t="s">
        <v>191</v>
      </c>
      <c r="L15" s="69" t="s">
        <v>285</v>
      </c>
      <c r="M15" s="67"/>
      <c r="N15" s="67"/>
      <c r="O15" s="67"/>
      <c r="P15" s="68"/>
      <c r="Q15" s="68"/>
      <c r="R15" s="68"/>
    </row>
    <row r="16" spans="1:18" ht="13.5">
      <c r="A16" s="65"/>
      <c r="B16" s="65" t="s">
        <v>183</v>
      </c>
      <c r="C16" s="69" t="s">
        <v>286</v>
      </c>
      <c r="D16" s="67">
        <f t="shared" si="0"/>
        <v>33.51</v>
      </c>
      <c r="E16" s="67">
        <v>1.91</v>
      </c>
      <c r="F16" s="67">
        <v>31.6</v>
      </c>
      <c r="G16" s="68"/>
      <c r="H16" s="68"/>
      <c r="I16" s="68"/>
      <c r="J16" s="65"/>
      <c r="K16" s="65" t="s">
        <v>193</v>
      </c>
      <c r="L16" s="69" t="s">
        <v>287</v>
      </c>
      <c r="M16" s="67"/>
      <c r="N16" s="67"/>
      <c r="O16" s="67"/>
      <c r="P16" s="68"/>
      <c r="Q16" s="68"/>
      <c r="R16" s="68"/>
    </row>
    <row r="17" spans="1:18" ht="13.5">
      <c r="A17" s="65"/>
      <c r="B17" s="65" t="s">
        <v>208</v>
      </c>
      <c r="C17" s="69" t="s">
        <v>288</v>
      </c>
      <c r="D17" s="67">
        <f t="shared" si="0"/>
        <v>25</v>
      </c>
      <c r="E17" s="67"/>
      <c r="F17" s="67">
        <v>25</v>
      </c>
      <c r="G17" s="68"/>
      <c r="H17" s="68"/>
      <c r="I17" s="68"/>
      <c r="J17" s="65"/>
      <c r="K17" s="65" t="s">
        <v>195</v>
      </c>
      <c r="L17" s="69" t="s">
        <v>289</v>
      </c>
      <c r="M17" s="67"/>
      <c r="N17" s="67"/>
      <c r="O17" s="67"/>
      <c r="P17" s="68"/>
      <c r="Q17" s="68"/>
      <c r="R17" s="68"/>
    </row>
    <row r="18" spans="1:18" ht="13.5">
      <c r="A18" s="65"/>
      <c r="B18" s="65" t="s">
        <v>210</v>
      </c>
      <c r="C18" s="69" t="s">
        <v>290</v>
      </c>
      <c r="D18" s="67">
        <f t="shared" si="0"/>
        <v>46.75</v>
      </c>
      <c r="E18" s="67"/>
      <c r="F18" s="67">
        <v>46.75</v>
      </c>
      <c r="G18" s="68"/>
      <c r="H18" s="68"/>
      <c r="I18" s="68"/>
      <c r="J18" s="65"/>
      <c r="K18" s="65" t="s">
        <v>197</v>
      </c>
      <c r="L18" s="69" t="s">
        <v>291</v>
      </c>
      <c r="M18" s="67">
        <f t="shared" si="1"/>
        <v>1.15</v>
      </c>
      <c r="N18" s="67">
        <v>1.15</v>
      </c>
      <c r="O18" s="67"/>
      <c r="P18" s="68"/>
      <c r="Q18" s="68"/>
      <c r="R18" s="68"/>
    </row>
    <row r="19" spans="1:18" ht="13.5">
      <c r="A19" s="65"/>
      <c r="B19" s="65" t="s">
        <v>185</v>
      </c>
      <c r="C19" s="69" t="s">
        <v>292</v>
      </c>
      <c r="D19" s="67"/>
      <c r="E19" s="67"/>
      <c r="F19" s="67"/>
      <c r="G19" s="68"/>
      <c r="H19" s="68"/>
      <c r="I19" s="68"/>
      <c r="J19" s="65"/>
      <c r="K19" s="65" t="s">
        <v>199</v>
      </c>
      <c r="L19" s="69" t="s">
        <v>275</v>
      </c>
      <c r="M19" s="67">
        <f t="shared" si="1"/>
        <v>29.41</v>
      </c>
      <c r="N19" s="67">
        <v>29.41</v>
      </c>
      <c r="O19" s="67"/>
      <c r="P19" s="68"/>
      <c r="Q19" s="68"/>
      <c r="R19" s="68"/>
    </row>
    <row r="20" spans="1:18" ht="12" customHeight="1">
      <c r="A20" s="65"/>
      <c r="B20" s="65" t="s">
        <v>187</v>
      </c>
      <c r="C20" s="69" t="s">
        <v>293</v>
      </c>
      <c r="D20" s="67">
        <f t="shared" si="0"/>
        <v>6</v>
      </c>
      <c r="E20" s="67"/>
      <c r="F20" s="67">
        <v>6</v>
      </c>
      <c r="G20" s="68"/>
      <c r="H20" s="68"/>
      <c r="I20" s="68"/>
      <c r="J20" s="65"/>
      <c r="K20" s="65" t="s">
        <v>201</v>
      </c>
      <c r="L20" s="69" t="s">
        <v>294</v>
      </c>
      <c r="M20" s="67"/>
      <c r="N20" s="67"/>
      <c r="O20" s="67"/>
      <c r="P20" s="68"/>
      <c r="Q20" s="68"/>
      <c r="R20" s="68"/>
    </row>
    <row r="21" spans="1:18" ht="13.5">
      <c r="A21" s="65"/>
      <c r="B21" s="65" t="s">
        <v>189</v>
      </c>
      <c r="C21" s="69" t="s">
        <v>295</v>
      </c>
      <c r="D21" s="67">
        <f t="shared" si="0"/>
        <v>6.72</v>
      </c>
      <c r="E21" s="67">
        <v>6.72</v>
      </c>
      <c r="F21" s="67"/>
      <c r="G21" s="68"/>
      <c r="H21" s="68"/>
      <c r="I21" s="68"/>
      <c r="J21" s="65"/>
      <c r="K21" s="65" t="s">
        <v>203</v>
      </c>
      <c r="L21" s="69" t="s">
        <v>277</v>
      </c>
      <c r="M21" s="67"/>
      <c r="N21" s="67"/>
      <c r="O21" s="67"/>
      <c r="P21" s="68"/>
      <c r="Q21" s="68"/>
      <c r="R21" s="68"/>
    </row>
    <row r="22" spans="1:18" ht="13.5">
      <c r="A22" s="65"/>
      <c r="B22" s="65" t="s">
        <v>191</v>
      </c>
      <c r="C22" s="69" t="s">
        <v>296</v>
      </c>
      <c r="D22" s="67">
        <f t="shared" si="0"/>
        <v>1.5899999999999999</v>
      </c>
      <c r="E22" s="67">
        <v>0.59</v>
      </c>
      <c r="F22" s="67">
        <v>1</v>
      </c>
      <c r="G22" s="68"/>
      <c r="H22" s="68"/>
      <c r="I22" s="68"/>
      <c r="J22" s="64" t="s">
        <v>297</v>
      </c>
      <c r="K22" s="64" t="s">
        <v>268</v>
      </c>
      <c r="L22" s="66" t="s">
        <v>100</v>
      </c>
      <c r="M22" s="67">
        <f t="shared" si="1"/>
        <v>313.86</v>
      </c>
      <c r="N22" s="67">
        <f>N23+N24+N25+N26+N27+N28+N29+N30+N31+N32+N33+N34+N35+N36+N37+N38+N39+N40+N41+N42+N43+N44+N45+N46+N47+N48+N49</f>
        <v>142.06</v>
      </c>
      <c r="O22" s="67">
        <f>O23+O24+O25+O26+O27+O28+O29+O30+O31+O32+O33+O34+O35+O36+O37+O38+O39+O40+O41+O42+O43+O44+O45+O46+O47+O48+O49</f>
        <v>171.8</v>
      </c>
      <c r="P22" s="68"/>
      <c r="Q22" s="68"/>
      <c r="R22" s="68"/>
    </row>
    <row r="23" spans="1:18" ht="13.5">
      <c r="A23" s="65"/>
      <c r="B23" s="65" t="s">
        <v>203</v>
      </c>
      <c r="C23" s="69" t="s">
        <v>298</v>
      </c>
      <c r="D23" s="67">
        <f t="shared" si="0"/>
        <v>29.79</v>
      </c>
      <c r="E23" s="67">
        <v>29.79</v>
      </c>
      <c r="F23" s="67"/>
      <c r="G23" s="68"/>
      <c r="H23" s="68"/>
      <c r="I23" s="68"/>
      <c r="J23" s="65"/>
      <c r="K23" s="65" t="s">
        <v>179</v>
      </c>
      <c r="L23" s="69" t="s">
        <v>299</v>
      </c>
      <c r="M23" s="67">
        <f t="shared" si="1"/>
        <v>7.529999999999999</v>
      </c>
      <c r="N23" s="67">
        <v>6.52</v>
      </c>
      <c r="O23" s="67">
        <v>1.01</v>
      </c>
      <c r="P23" s="68"/>
      <c r="Q23" s="68"/>
      <c r="R23" s="68"/>
    </row>
    <row r="24" spans="1:18" ht="13.5">
      <c r="A24" s="64" t="s">
        <v>300</v>
      </c>
      <c r="B24" s="64" t="s">
        <v>268</v>
      </c>
      <c r="C24" s="66" t="s">
        <v>301</v>
      </c>
      <c r="D24" s="68"/>
      <c r="E24" s="68"/>
      <c r="F24" s="68"/>
      <c r="G24" s="68"/>
      <c r="H24" s="68"/>
      <c r="I24" s="68"/>
      <c r="J24" s="65"/>
      <c r="K24" s="65" t="s">
        <v>181</v>
      </c>
      <c r="L24" s="69" t="s">
        <v>302</v>
      </c>
      <c r="M24" s="67">
        <f t="shared" si="1"/>
        <v>13.34</v>
      </c>
      <c r="N24" s="67">
        <v>0.9</v>
      </c>
      <c r="O24" s="67">
        <v>12.44</v>
      </c>
      <c r="P24" s="68"/>
      <c r="Q24" s="68"/>
      <c r="R24" s="68"/>
    </row>
    <row r="25" spans="1:18" ht="13.5">
      <c r="A25" s="65"/>
      <c r="B25" s="65" t="s">
        <v>179</v>
      </c>
      <c r="C25" s="69" t="s">
        <v>303</v>
      </c>
      <c r="D25" s="68"/>
      <c r="E25" s="68"/>
      <c r="F25" s="68"/>
      <c r="G25" s="68"/>
      <c r="H25" s="68"/>
      <c r="I25" s="68"/>
      <c r="J25" s="65"/>
      <c r="K25" s="65" t="s">
        <v>183</v>
      </c>
      <c r="L25" s="69" t="s">
        <v>304</v>
      </c>
      <c r="M25" s="67">
        <f t="shared" si="1"/>
        <v>4.3</v>
      </c>
      <c r="N25" s="67"/>
      <c r="O25" s="67">
        <v>4.3</v>
      </c>
      <c r="P25" s="68"/>
      <c r="Q25" s="68"/>
      <c r="R25" s="68"/>
    </row>
    <row r="26" spans="1:18" ht="13.5">
      <c r="A26" s="65"/>
      <c r="B26" s="65" t="s">
        <v>181</v>
      </c>
      <c r="C26" s="69" t="s">
        <v>305</v>
      </c>
      <c r="D26" s="68"/>
      <c r="E26" s="68"/>
      <c r="F26" s="68"/>
      <c r="G26" s="68"/>
      <c r="H26" s="68"/>
      <c r="I26" s="68"/>
      <c r="J26" s="65"/>
      <c r="K26" s="65" t="s">
        <v>208</v>
      </c>
      <c r="L26" s="69" t="s">
        <v>306</v>
      </c>
      <c r="M26" s="67"/>
      <c r="N26" s="67"/>
      <c r="O26" s="67"/>
      <c r="P26" s="68"/>
      <c r="Q26" s="68"/>
      <c r="R26" s="68"/>
    </row>
    <row r="27" spans="1:18" ht="13.5">
      <c r="A27" s="65"/>
      <c r="B27" s="65" t="s">
        <v>183</v>
      </c>
      <c r="C27" s="69" t="s">
        <v>307</v>
      </c>
      <c r="D27" s="68"/>
      <c r="E27" s="68"/>
      <c r="F27" s="68"/>
      <c r="G27" s="68"/>
      <c r="H27" s="68"/>
      <c r="I27" s="68"/>
      <c r="J27" s="65"/>
      <c r="K27" s="65" t="s">
        <v>210</v>
      </c>
      <c r="L27" s="69" t="s">
        <v>308</v>
      </c>
      <c r="M27" s="67">
        <f t="shared" si="1"/>
        <v>1.27</v>
      </c>
      <c r="N27" s="67">
        <v>1.27</v>
      </c>
      <c r="O27" s="67"/>
      <c r="P27" s="68"/>
      <c r="Q27" s="68"/>
      <c r="R27" s="68"/>
    </row>
    <row r="28" spans="1:18" ht="13.5">
      <c r="A28" s="65"/>
      <c r="B28" s="65" t="s">
        <v>210</v>
      </c>
      <c r="C28" s="69" t="s">
        <v>309</v>
      </c>
      <c r="D28" s="68"/>
      <c r="E28" s="68"/>
      <c r="F28" s="68"/>
      <c r="G28" s="68"/>
      <c r="H28" s="68"/>
      <c r="I28" s="68"/>
      <c r="J28" s="65"/>
      <c r="K28" s="65" t="s">
        <v>185</v>
      </c>
      <c r="L28" s="69" t="s">
        <v>310</v>
      </c>
      <c r="M28" s="67">
        <f t="shared" si="1"/>
        <v>1.24</v>
      </c>
      <c r="N28" s="67">
        <v>1.24</v>
      </c>
      <c r="O28" s="67"/>
      <c r="P28" s="68"/>
      <c r="Q28" s="68"/>
      <c r="R28" s="68"/>
    </row>
    <row r="29" spans="1:18" ht="13.5">
      <c r="A29" s="65"/>
      <c r="B29" s="65" t="s">
        <v>185</v>
      </c>
      <c r="C29" s="69" t="s">
        <v>311</v>
      </c>
      <c r="D29" s="68"/>
      <c r="E29" s="68"/>
      <c r="F29" s="68"/>
      <c r="G29" s="68"/>
      <c r="H29" s="68"/>
      <c r="I29" s="68"/>
      <c r="J29" s="65"/>
      <c r="K29" s="65" t="s">
        <v>187</v>
      </c>
      <c r="L29" s="69" t="s">
        <v>312</v>
      </c>
      <c r="M29" s="67">
        <f t="shared" si="1"/>
        <v>3.15</v>
      </c>
      <c r="N29" s="67">
        <v>2.85</v>
      </c>
      <c r="O29" s="67">
        <v>0.3</v>
      </c>
      <c r="P29" s="68"/>
      <c r="Q29" s="68"/>
      <c r="R29" s="68"/>
    </row>
    <row r="30" spans="1:18" ht="13.5">
      <c r="A30" s="65"/>
      <c r="B30" s="65" t="s">
        <v>187</v>
      </c>
      <c r="C30" s="69" t="s">
        <v>313</v>
      </c>
      <c r="D30" s="68"/>
      <c r="E30" s="68"/>
      <c r="F30" s="68"/>
      <c r="G30" s="68"/>
      <c r="H30" s="68"/>
      <c r="I30" s="68"/>
      <c r="J30" s="65"/>
      <c r="K30" s="65" t="s">
        <v>189</v>
      </c>
      <c r="L30" s="69" t="s">
        <v>314</v>
      </c>
      <c r="M30" s="67"/>
      <c r="N30" s="67"/>
      <c r="O30" s="67"/>
      <c r="P30" s="68"/>
      <c r="Q30" s="68"/>
      <c r="R30" s="68"/>
    </row>
    <row r="31" spans="1:18" ht="13.5">
      <c r="A31" s="65"/>
      <c r="B31" s="65" t="s">
        <v>203</v>
      </c>
      <c r="C31" s="69" t="s">
        <v>315</v>
      </c>
      <c r="D31" s="68"/>
      <c r="E31" s="68"/>
      <c r="F31" s="68"/>
      <c r="G31" s="68"/>
      <c r="H31" s="68"/>
      <c r="I31" s="68"/>
      <c r="J31" s="65"/>
      <c r="K31" s="65" t="s">
        <v>191</v>
      </c>
      <c r="L31" s="69" t="s">
        <v>316</v>
      </c>
      <c r="M31" s="67">
        <f t="shared" si="1"/>
        <v>0.71</v>
      </c>
      <c r="N31" s="67">
        <v>0.71</v>
      </c>
      <c r="O31" s="67"/>
      <c r="P31" s="68"/>
      <c r="Q31" s="68"/>
      <c r="R31" s="68"/>
    </row>
    <row r="32" spans="1:18" ht="13.5">
      <c r="A32" s="64" t="s">
        <v>317</v>
      </c>
      <c r="B32" s="64" t="s">
        <v>268</v>
      </c>
      <c r="C32" s="66" t="s">
        <v>318</v>
      </c>
      <c r="D32" s="68"/>
      <c r="E32" s="68"/>
      <c r="F32" s="68"/>
      <c r="G32" s="68"/>
      <c r="H32" s="68"/>
      <c r="I32" s="68"/>
      <c r="J32" s="65"/>
      <c r="K32" s="65" t="s">
        <v>195</v>
      </c>
      <c r="L32" s="69" t="s">
        <v>319</v>
      </c>
      <c r="M32" s="67">
        <f t="shared" si="1"/>
        <v>43.39</v>
      </c>
      <c r="N32" s="67">
        <v>22.34</v>
      </c>
      <c r="O32" s="67">
        <v>21.05</v>
      </c>
      <c r="P32" s="68"/>
      <c r="Q32" s="68"/>
      <c r="R32" s="68"/>
    </row>
    <row r="33" spans="1:18" ht="13.5">
      <c r="A33" s="65"/>
      <c r="B33" s="65" t="s">
        <v>179</v>
      </c>
      <c r="C33" s="69" t="s">
        <v>303</v>
      </c>
      <c r="D33" s="68"/>
      <c r="E33" s="68"/>
      <c r="F33" s="68"/>
      <c r="G33" s="68"/>
      <c r="H33" s="68"/>
      <c r="I33" s="68"/>
      <c r="J33" s="65"/>
      <c r="K33" s="65" t="s">
        <v>197</v>
      </c>
      <c r="L33" s="69" t="s">
        <v>293</v>
      </c>
      <c r="M33" s="67">
        <f t="shared" si="1"/>
        <v>6</v>
      </c>
      <c r="N33" s="67"/>
      <c r="O33" s="67">
        <v>6</v>
      </c>
      <c r="P33" s="68"/>
      <c r="Q33" s="68"/>
      <c r="R33" s="68"/>
    </row>
    <row r="34" spans="1:18" ht="13.5">
      <c r="A34" s="65"/>
      <c r="B34" s="65" t="s">
        <v>181</v>
      </c>
      <c r="C34" s="69" t="s">
        <v>305</v>
      </c>
      <c r="D34" s="68"/>
      <c r="E34" s="68"/>
      <c r="F34" s="68"/>
      <c r="G34" s="68"/>
      <c r="H34" s="68"/>
      <c r="I34" s="68"/>
      <c r="J34" s="65"/>
      <c r="K34" s="65" t="s">
        <v>199</v>
      </c>
      <c r="L34" s="69" t="s">
        <v>296</v>
      </c>
      <c r="M34" s="67">
        <f t="shared" si="1"/>
        <v>1.5899999999999999</v>
      </c>
      <c r="N34" s="67">
        <v>0.59</v>
      </c>
      <c r="O34" s="67">
        <v>1</v>
      </c>
      <c r="P34" s="68"/>
      <c r="Q34" s="68"/>
      <c r="R34" s="68"/>
    </row>
    <row r="35" spans="1:18" ht="13.5">
      <c r="A35" s="65"/>
      <c r="B35" s="65" t="s">
        <v>183</v>
      </c>
      <c r="C35" s="69" t="s">
        <v>307</v>
      </c>
      <c r="D35" s="68"/>
      <c r="E35" s="68"/>
      <c r="F35" s="68"/>
      <c r="G35" s="68"/>
      <c r="H35" s="68"/>
      <c r="I35" s="68"/>
      <c r="J35" s="65"/>
      <c r="K35" s="65" t="s">
        <v>201</v>
      </c>
      <c r="L35" s="69" t="s">
        <v>320</v>
      </c>
      <c r="M35" s="67">
        <f t="shared" si="1"/>
        <v>1.25</v>
      </c>
      <c r="N35" s="67"/>
      <c r="O35" s="67">
        <v>1.25</v>
      </c>
      <c r="P35" s="68"/>
      <c r="Q35" s="68"/>
      <c r="R35" s="68"/>
    </row>
    <row r="36" spans="1:18" ht="13.5">
      <c r="A36" s="65"/>
      <c r="B36" s="65" t="s">
        <v>208</v>
      </c>
      <c r="C36" s="69" t="s">
        <v>311</v>
      </c>
      <c r="D36" s="68"/>
      <c r="E36" s="68"/>
      <c r="F36" s="68"/>
      <c r="G36" s="68"/>
      <c r="H36" s="68"/>
      <c r="I36" s="68"/>
      <c r="J36" s="65"/>
      <c r="K36" s="65" t="s">
        <v>220</v>
      </c>
      <c r="L36" s="69" t="s">
        <v>284</v>
      </c>
      <c r="M36" s="67">
        <f t="shared" si="1"/>
        <v>55.4</v>
      </c>
      <c r="N36" s="67">
        <v>30</v>
      </c>
      <c r="O36" s="67">
        <v>25.4</v>
      </c>
      <c r="P36" s="68"/>
      <c r="Q36" s="68"/>
      <c r="R36" s="68"/>
    </row>
    <row r="37" spans="1:18" ht="13.5">
      <c r="A37" s="65"/>
      <c r="B37" s="65" t="s">
        <v>210</v>
      </c>
      <c r="C37" s="69" t="s">
        <v>313</v>
      </c>
      <c r="D37" s="68"/>
      <c r="E37" s="68"/>
      <c r="F37" s="68"/>
      <c r="G37" s="68"/>
      <c r="H37" s="68"/>
      <c r="I37" s="68"/>
      <c r="J37" s="65"/>
      <c r="K37" s="65" t="s">
        <v>222</v>
      </c>
      <c r="L37" s="69" t="s">
        <v>286</v>
      </c>
      <c r="M37" s="67">
        <f t="shared" si="1"/>
        <v>33.51</v>
      </c>
      <c r="N37" s="67">
        <v>1.91</v>
      </c>
      <c r="O37" s="67">
        <v>31.6</v>
      </c>
      <c r="P37" s="68"/>
      <c r="Q37" s="68"/>
      <c r="R37" s="68"/>
    </row>
    <row r="38" spans="1:18" ht="13.5">
      <c r="A38" s="65"/>
      <c r="B38" s="65" t="s">
        <v>203</v>
      </c>
      <c r="C38" s="69" t="s">
        <v>315</v>
      </c>
      <c r="D38" s="68"/>
      <c r="E38" s="68"/>
      <c r="F38" s="68"/>
      <c r="G38" s="68"/>
      <c r="H38" s="68"/>
      <c r="I38" s="68"/>
      <c r="J38" s="65"/>
      <c r="K38" s="65" t="s">
        <v>224</v>
      </c>
      <c r="L38" s="69" t="s">
        <v>292</v>
      </c>
      <c r="M38" s="67"/>
      <c r="N38" s="67"/>
      <c r="O38" s="67"/>
      <c r="P38" s="68"/>
      <c r="Q38" s="68"/>
      <c r="R38" s="68"/>
    </row>
    <row r="39" spans="1:18" ht="13.5">
      <c r="A39" s="64" t="s">
        <v>321</v>
      </c>
      <c r="B39" s="64" t="s">
        <v>268</v>
      </c>
      <c r="C39" s="66" t="s">
        <v>322</v>
      </c>
      <c r="D39" s="68"/>
      <c r="E39" s="68"/>
      <c r="F39" s="68"/>
      <c r="G39" s="68"/>
      <c r="H39" s="68"/>
      <c r="I39" s="68"/>
      <c r="J39" s="65"/>
      <c r="K39" s="65" t="s">
        <v>226</v>
      </c>
      <c r="L39" s="69" t="s">
        <v>323</v>
      </c>
      <c r="M39" s="67">
        <f t="shared" si="1"/>
        <v>25</v>
      </c>
      <c r="N39" s="67"/>
      <c r="O39" s="67">
        <v>25</v>
      </c>
      <c r="P39" s="68"/>
      <c r="Q39" s="68"/>
      <c r="R39" s="68"/>
    </row>
    <row r="40" spans="1:18" ht="13.5">
      <c r="A40" s="65"/>
      <c r="B40" s="65" t="s">
        <v>179</v>
      </c>
      <c r="C40" s="69" t="s">
        <v>99</v>
      </c>
      <c r="D40" s="68"/>
      <c r="E40" s="68"/>
      <c r="F40" s="68"/>
      <c r="G40" s="68"/>
      <c r="H40" s="68"/>
      <c r="I40" s="68"/>
      <c r="J40" s="65"/>
      <c r="K40" s="65" t="s">
        <v>228</v>
      </c>
      <c r="L40" s="69" t="s">
        <v>324</v>
      </c>
      <c r="M40" s="67"/>
      <c r="N40" s="67"/>
      <c r="O40" s="67"/>
      <c r="P40" s="68"/>
      <c r="Q40" s="68"/>
      <c r="R40" s="68"/>
    </row>
    <row r="41" spans="1:18" ht="13.5">
      <c r="A41" s="65"/>
      <c r="B41" s="65" t="s">
        <v>181</v>
      </c>
      <c r="C41" s="69" t="s">
        <v>100</v>
      </c>
      <c r="D41" s="68"/>
      <c r="E41" s="68"/>
      <c r="F41" s="68"/>
      <c r="G41" s="68"/>
      <c r="H41" s="68"/>
      <c r="I41" s="68"/>
      <c r="J41" s="65"/>
      <c r="K41" s="65" t="s">
        <v>230</v>
      </c>
      <c r="L41" s="69" t="s">
        <v>325</v>
      </c>
      <c r="M41" s="67"/>
      <c r="N41" s="67"/>
      <c r="O41" s="67"/>
      <c r="P41" s="68"/>
      <c r="Q41" s="68"/>
      <c r="R41" s="68"/>
    </row>
    <row r="42" spans="1:18" ht="13.5">
      <c r="A42" s="65"/>
      <c r="B42" s="65" t="s">
        <v>203</v>
      </c>
      <c r="C42" s="69" t="s">
        <v>326</v>
      </c>
      <c r="D42" s="68"/>
      <c r="E42" s="68"/>
      <c r="F42" s="68"/>
      <c r="G42" s="68"/>
      <c r="H42" s="68"/>
      <c r="I42" s="68"/>
      <c r="J42" s="65"/>
      <c r="K42" s="65" t="s">
        <v>232</v>
      </c>
      <c r="L42" s="69" t="s">
        <v>327</v>
      </c>
      <c r="M42" s="67">
        <f t="shared" si="1"/>
        <v>31.65</v>
      </c>
      <c r="N42" s="67"/>
      <c r="O42" s="67">
        <v>31.65</v>
      </c>
      <c r="P42" s="68"/>
      <c r="Q42" s="68"/>
      <c r="R42" s="68"/>
    </row>
    <row r="43" spans="1:18" ht="13.5">
      <c r="A43" s="64" t="s">
        <v>328</v>
      </c>
      <c r="B43" s="64" t="s">
        <v>268</v>
      </c>
      <c r="C43" s="66" t="s">
        <v>329</v>
      </c>
      <c r="D43" s="68"/>
      <c r="E43" s="68"/>
      <c r="F43" s="68"/>
      <c r="G43" s="68"/>
      <c r="H43" s="68"/>
      <c r="I43" s="68"/>
      <c r="J43" s="65"/>
      <c r="K43" s="65" t="s">
        <v>234</v>
      </c>
      <c r="L43" s="69" t="s">
        <v>290</v>
      </c>
      <c r="M43" s="67">
        <f t="shared" si="1"/>
        <v>10.8</v>
      </c>
      <c r="N43" s="67"/>
      <c r="O43" s="67">
        <v>10.8</v>
      </c>
      <c r="P43" s="68"/>
      <c r="Q43" s="68"/>
      <c r="R43" s="68"/>
    </row>
    <row r="44" spans="1:18" ht="13.5">
      <c r="A44" s="65"/>
      <c r="B44" s="65" t="s">
        <v>179</v>
      </c>
      <c r="C44" s="69" t="s">
        <v>330</v>
      </c>
      <c r="D44" s="68"/>
      <c r="E44" s="68"/>
      <c r="F44" s="68"/>
      <c r="G44" s="68"/>
      <c r="H44" s="68"/>
      <c r="I44" s="68"/>
      <c r="J44" s="65"/>
      <c r="K44" s="65" t="s">
        <v>236</v>
      </c>
      <c r="L44" s="69" t="s">
        <v>331</v>
      </c>
      <c r="M44" s="67">
        <f t="shared" si="1"/>
        <v>4.19</v>
      </c>
      <c r="N44" s="67">
        <v>4.19</v>
      </c>
      <c r="O44" s="67"/>
      <c r="P44" s="68"/>
      <c r="Q44" s="68"/>
      <c r="R44" s="68"/>
    </row>
    <row r="45" spans="1:18" ht="13.5">
      <c r="A45" s="65"/>
      <c r="B45" s="65" t="s">
        <v>181</v>
      </c>
      <c r="C45" s="69" t="s">
        <v>332</v>
      </c>
      <c r="D45" s="68"/>
      <c r="E45" s="68"/>
      <c r="F45" s="68"/>
      <c r="G45" s="68"/>
      <c r="H45" s="68"/>
      <c r="I45" s="68"/>
      <c r="J45" s="65"/>
      <c r="K45" s="65" t="s">
        <v>238</v>
      </c>
      <c r="L45" s="69" t="s">
        <v>333</v>
      </c>
      <c r="M45" s="67">
        <f t="shared" si="1"/>
        <v>4.19</v>
      </c>
      <c r="N45" s="67">
        <v>4.19</v>
      </c>
      <c r="O45" s="67"/>
      <c r="P45" s="68"/>
      <c r="Q45" s="68"/>
      <c r="R45" s="68"/>
    </row>
    <row r="46" spans="1:18" ht="13.5">
      <c r="A46" s="64" t="s">
        <v>334</v>
      </c>
      <c r="B46" s="64" t="s">
        <v>268</v>
      </c>
      <c r="C46" s="66" t="s">
        <v>335</v>
      </c>
      <c r="D46" s="68"/>
      <c r="E46" s="68"/>
      <c r="F46" s="68"/>
      <c r="G46" s="68"/>
      <c r="H46" s="68"/>
      <c r="I46" s="68"/>
      <c r="J46" s="65"/>
      <c r="K46" s="65" t="s">
        <v>240</v>
      </c>
      <c r="L46" s="69" t="s">
        <v>295</v>
      </c>
      <c r="M46" s="67">
        <f t="shared" si="1"/>
        <v>6.72</v>
      </c>
      <c r="N46" s="67">
        <v>6.72</v>
      </c>
      <c r="O46" s="67"/>
      <c r="P46" s="68"/>
      <c r="Q46" s="68"/>
      <c r="R46" s="68"/>
    </row>
    <row r="47" spans="1:18" ht="13.5">
      <c r="A47" s="65"/>
      <c r="B47" s="65" t="s">
        <v>179</v>
      </c>
      <c r="C47" s="69" t="s">
        <v>336</v>
      </c>
      <c r="D47" s="68"/>
      <c r="E47" s="68"/>
      <c r="F47" s="68"/>
      <c r="G47" s="68"/>
      <c r="H47" s="68"/>
      <c r="I47" s="68"/>
      <c r="J47" s="65"/>
      <c r="K47" s="65" t="s">
        <v>242</v>
      </c>
      <c r="L47" s="69" t="s">
        <v>337</v>
      </c>
      <c r="M47" s="67">
        <f t="shared" si="1"/>
        <v>28.84</v>
      </c>
      <c r="N47" s="67">
        <v>28.84</v>
      </c>
      <c r="O47" s="67"/>
      <c r="P47" s="68"/>
      <c r="Q47" s="68"/>
      <c r="R47" s="68"/>
    </row>
    <row r="48" spans="1:18" ht="13.5">
      <c r="A48" s="65"/>
      <c r="B48" s="65" t="s">
        <v>181</v>
      </c>
      <c r="C48" s="69" t="s">
        <v>338</v>
      </c>
      <c r="D48" s="68"/>
      <c r="E48" s="68"/>
      <c r="F48" s="68"/>
      <c r="G48" s="68"/>
      <c r="H48" s="68"/>
      <c r="I48" s="68"/>
      <c r="J48" s="65"/>
      <c r="K48" s="65" t="s">
        <v>244</v>
      </c>
      <c r="L48" s="69" t="s">
        <v>339</v>
      </c>
      <c r="M48" s="67"/>
      <c r="N48" s="67"/>
      <c r="O48" s="67"/>
      <c r="P48" s="68"/>
      <c r="Q48" s="68"/>
      <c r="R48" s="68"/>
    </row>
    <row r="49" spans="1:18" ht="13.5">
      <c r="A49" s="65"/>
      <c r="B49" s="65" t="s">
        <v>203</v>
      </c>
      <c r="C49" s="69" t="s">
        <v>340</v>
      </c>
      <c r="D49" s="68"/>
      <c r="E49" s="68"/>
      <c r="F49" s="68"/>
      <c r="G49" s="68"/>
      <c r="H49" s="68"/>
      <c r="I49" s="68"/>
      <c r="J49" s="65"/>
      <c r="K49" s="65" t="s">
        <v>203</v>
      </c>
      <c r="L49" s="69" t="s">
        <v>298</v>
      </c>
      <c r="M49" s="67">
        <f t="shared" si="1"/>
        <v>29.79</v>
      </c>
      <c r="N49" s="67">
        <v>29.79</v>
      </c>
      <c r="O49" s="67"/>
      <c r="P49" s="68"/>
      <c r="Q49" s="68"/>
      <c r="R49" s="68"/>
    </row>
    <row r="50" spans="1:18" ht="13.5">
      <c r="A50" s="64" t="s">
        <v>341</v>
      </c>
      <c r="B50" s="65" t="s">
        <v>268</v>
      </c>
      <c r="C50" s="66" t="s">
        <v>342</v>
      </c>
      <c r="D50" s="68"/>
      <c r="E50" s="68"/>
      <c r="F50" s="68"/>
      <c r="G50" s="68"/>
      <c r="H50" s="68"/>
      <c r="I50" s="68"/>
      <c r="J50" s="64" t="s">
        <v>343</v>
      </c>
      <c r="K50" s="64" t="s">
        <v>268</v>
      </c>
      <c r="L50" s="66" t="s">
        <v>101</v>
      </c>
      <c r="M50" s="67">
        <f t="shared" si="1"/>
        <v>25.2</v>
      </c>
      <c r="N50" s="67"/>
      <c r="O50" s="67">
        <f>O51+O52+O53+O54+O55+O56+O57+O58+O59+O60+O61</f>
        <v>25.2</v>
      </c>
      <c r="P50" s="68"/>
      <c r="Q50" s="68"/>
      <c r="R50" s="68"/>
    </row>
    <row r="51" spans="1:18" ht="13.5">
      <c r="A51" s="65"/>
      <c r="B51" s="65" t="s">
        <v>179</v>
      </c>
      <c r="C51" s="69" t="s">
        <v>344</v>
      </c>
      <c r="D51" s="68"/>
      <c r="E51" s="68"/>
      <c r="F51" s="68"/>
      <c r="G51" s="68"/>
      <c r="H51" s="68"/>
      <c r="I51" s="68"/>
      <c r="J51" s="65"/>
      <c r="K51" s="65" t="s">
        <v>179</v>
      </c>
      <c r="L51" s="69" t="s">
        <v>345</v>
      </c>
      <c r="M51" s="67"/>
      <c r="N51" s="67"/>
      <c r="O51" s="67"/>
      <c r="P51" s="68"/>
      <c r="Q51" s="68"/>
      <c r="R51" s="68"/>
    </row>
    <row r="52" spans="1:18" ht="13.5">
      <c r="A52" s="65"/>
      <c r="B52" s="65" t="s">
        <v>181</v>
      </c>
      <c r="C52" s="69" t="s">
        <v>346</v>
      </c>
      <c r="D52" s="68"/>
      <c r="E52" s="68"/>
      <c r="F52" s="68"/>
      <c r="G52" s="68"/>
      <c r="H52" s="68"/>
      <c r="I52" s="68"/>
      <c r="J52" s="65"/>
      <c r="K52" s="65" t="s">
        <v>181</v>
      </c>
      <c r="L52" s="69" t="s">
        <v>347</v>
      </c>
      <c r="M52" s="67"/>
      <c r="N52" s="67"/>
      <c r="O52" s="67"/>
      <c r="P52" s="68"/>
      <c r="Q52" s="68"/>
      <c r="R52" s="68"/>
    </row>
    <row r="53" spans="1:18" ht="13.5">
      <c r="A53" s="64" t="s">
        <v>348</v>
      </c>
      <c r="B53" s="64" t="s">
        <v>268</v>
      </c>
      <c r="C53" s="66" t="s">
        <v>101</v>
      </c>
      <c r="D53" s="67">
        <f aca="true" t="shared" si="2" ref="D53:D58">E53+F53</f>
        <v>25.2</v>
      </c>
      <c r="E53" s="67"/>
      <c r="F53" s="67">
        <f>F54+F55+F56+F57+F58</f>
        <v>25.2</v>
      </c>
      <c r="G53" s="68"/>
      <c r="H53" s="68"/>
      <c r="I53" s="68"/>
      <c r="J53" s="65"/>
      <c r="K53" s="65" t="s">
        <v>183</v>
      </c>
      <c r="L53" s="69" t="s">
        <v>349</v>
      </c>
      <c r="M53" s="67"/>
      <c r="N53" s="67"/>
      <c r="O53" s="67"/>
      <c r="P53" s="68"/>
      <c r="Q53" s="68"/>
      <c r="R53" s="68"/>
    </row>
    <row r="54" spans="1:18" ht="13.5">
      <c r="A54" s="65"/>
      <c r="B54" s="65" t="s">
        <v>179</v>
      </c>
      <c r="C54" s="69" t="s">
        <v>350</v>
      </c>
      <c r="D54" s="67">
        <f t="shared" si="2"/>
        <v>5</v>
      </c>
      <c r="E54" s="67"/>
      <c r="F54" s="67">
        <v>5</v>
      </c>
      <c r="G54" s="68"/>
      <c r="H54" s="68"/>
      <c r="I54" s="68"/>
      <c r="J54" s="65"/>
      <c r="K54" s="65" t="s">
        <v>208</v>
      </c>
      <c r="L54" s="69" t="s">
        <v>351</v>
      </c>
      <c r="M54" s="67"/>
      <c r="N54" s="67"/>
      <c r="O54" s="67"/>
      <c r="P54" s="68"/>
      <c r="Q54" s="68"/>
      <c r="R54" s="68"/>
    </row>
    <row r="55" spans="1:18" ht="13.5">
      <c r="A55" s="65"/>
      <c r="B55" s="65" t="s">
        <v>181</v>
      </c>
      <c r="C55" s="69" t="s">
        <v>352</v>
      </c>
      <c r="D55" s="67">
        <f t="shared" si="2"/>
        <v>17.2</v>
      </c>
      <c r="E55" s="67"/>
      <c r="F55" s="67">
        <v>17.2</v>
      </c>
      <c r="G55" s="68"/>
      <c r="H55" s="68"/>
      <c r="I55" s="68"/>
      <c r="J55" s="65"/>
      <c r="K55" s="65" t="s">
        <v>210</v>
      </c>
      <c r="L55" s="69" t="s">
        <v>353</v>
      </c>
      <c r="M55" s="67"/>
      <c r="N55" s="67"/>
      <c r="O55" s="67">
        <v>5</v>
      </c>
      <c r="P55" s="68"/>
      <c r="Q55" s="68"/>
      <c r="R55" s="68"/>
    </row>
    <row r="56" spans="1:18" ht="13.5">
      <c r="A56" s="65"/>
      <c r="B56" s="65" t="s">
        <v>183</v>
      </c>
      <c r="C56" s="69" t="s">
        <v>354</v>
      </c>
      <c r="D56" s="67">
        <f t="shared" si="2"/>
        <v>0</v>
      </c>
      <c r="E56" s="67"/>
      <c r="F56" s="67"/>
      <c r="G56" s="68"/>
      <c r="H56" s="68"/>
      <c r="I56" s="68"/>
      <c r="J56" s="65"/>
      <c r="K56" s="65" t="s">
        <v>185</v>
      </c>
      <c r="L56" s="69" t="s">
        <v>355</v>
      </c>
      <c r="M56" s="67"/>
      <c r="N56" s="67"/>
      <c r="O56" s="67"/>
      <c r="P56" s="68"/>
      <c r="Q56" s="68"/>
      <c r="R56" s="68"/>
    </row>
    <row r="57" spans="1:18" ht="13.5">
      <c r="A57" s="65"/>
      <c r="B57" s="65" t="s">
        <v>210</v>
      </c>
      <c r="C57" s="69" t="s">
        <v>356</v>
      </c>
      <c r="D57" s="67">
        <f t="shared" si="2"/>
        <v>0</v>
      </c>
      <c r="E57" s="67"/>
      <c r="F57" s="67"/>
      <c r="G57" s="68"/>
      <c r="H57" s="68"/>
      <c r="I57" s="68"/>
      <c r="J57" s="65"/>
      <c r="K57" s="65" t="s">
        <v>187</v>
      </c>
      <c r="L57" s="69" t="s">
        <v>357</v>
      </c>
      <c r="M57" s="67"/>
      <c r="N57" s="67"/>
      <c r="O57" s="67"/>
      <c r="P57" s="68"/>
      <c r="Q57" s="68"/>
      <c r="R57" s="68"/>
    </row>
    <row r="58" spans="1:18" ht="13.5">
      <c r="A58" s="65"/>
      <c r="B58" s="65" t="s">
        <v>203</v>
      </c>
      <c r="C58" s="69" t="s">
        <v>358</v>
      </c>
      <c r="D58" s="67">
        <f t="shared" si="2"/>
        <v>3</v>
      </c>
      <c r="E58" s="67"/>
      <c r="F58" s="67">
        <v>3</v>
      </c>
      <c r="G58" s="68"/>
      <c r="H58" s="68"/>
      <c r="I58" s="68"/>
      <c r="J58" s="65"/>
      <c r="K58" s="65" t="s">
        <v>189</v>
      </c>
      <c r="L58" s="69" t="s">
        <v>352</v>
      </c>
      <c r="M58" s="67">
        <f>N58+O58</f>
        <v>17.2</v>
      </c>
      <c r="N58" s="67"/>
      <c r="O58" s="67">
        <v>17.2</v>
      </c>
      <c r="P58" s="68"/>
      <c r="Q58" s="68"/>
      <c r="R58" s="68"/>
    </row>
    <row r="59" spans="1:18" ht="13.5">
      <c r="A59" s="64" t="s">
        <v>359</v>
      </c>
      <c r="B59" s="64" t="s">
        <v>268</v>
      </c>
      <c r="C59" s="66" t="s">
        <v>360</v>
      </c>
      <c r="D59" s="68"/>
      <c r="E59" s="68"/>
      <c r="F59" s="68"/>
      <c r="G59" s="68"/>
      <c r="H59" s="68"/>
      <c r="I59" s="68"/>
      <c r="J59" s="65"/>
      <c r="K59" s="65" t="s">
        <v>191</v>
      </c>
      <c r="L59" s="69" t="s">
        <v>361</v>
      </c>
      <c r="M59" s="67"/>
      <c r="N59" s="67"/>
      <c r="O59" s="67"/>
      <c r="P59" s="68"/>
      <c r="Q59" s="68"/>
      <c r="R59" s="68"/>
    </row>
    <row r="60" spans="1:18" ht="13.5">
      <c r="A60" s="65"/>
      <c r="B60" s="65" t="s">
        <v>181</v>
      </c>
      <c r="C60" s="69" t="s">
        <v>362</v>
      </c>
      <c r="D60" s="68"/>
      <c r="E60" s="68"/>
      <c r="F60" s="68"/>
      <c r="G60" s="68"/>
      <c r="H60" s="68"/>
      <c r="I60" s="68"/>
      <c r="J60" s="65"/>
      <c r="K60" s="65" t="s">
        <v>193</v>
      </c>
      <c r="L60" s="69" t="s">
        <v>354</v>
      </c>
      <c r="M60" s="67"/>
      <c r="N60" s="67"/>
      <c r="O60" s="67"/>
      <c r="P60" s="68"/>
      <c r="Q60" s="68"/>
      <c r="R60" s="68"/>
    </row>
    <row r="61" spans="1:18" ht="13.5">
      <c r="A61" s="65"/>
      <c r="B61" s="65" t="s">
        <v>183</v>
      </c>
      <c r="C61" s="69" t="s">
        <v>363</v>
      </c>
      <c r="D61" s="68"/>
      <c r="E61" s="68"/>
      <c r="F61" s="68"/>
      <c r="G61" s="68"/>
      <c r="H61" s="68"/>
      <c r="I61" s="68"/>
      <c r="J61" s="65"/>
      <c r="K61" s="65" t="s">
        <v>203</v>
      </c>
      <c r="L61" s="69" t="s">
        <v>364</v>
      </c>
      <c r="M61" s="67">
        <f>N61+O61</f>
        <v>3</v>
      </c>
      <c r="N61" s="67"/>
      <c r="O61" s="67">
        <v>3</v>
      </c>
      <c r="P61" s="68"/>
      <c r="Q61" s="68"/>
      <c r="R61" s="68"/>
    </row>
    <row r="62" spans="1:18" ht="13.5">
      <c r="A62" s="64" t="s">
        <v>365</v>
      </c>
      <c r="B62" s="64" t="s">
        <v>268</v>
      </c>
      <c r="C62" s="66" t="s">
        <v>366</v>
      </c>
      <c r="D62" s="68"/>
      <c r="E62" s="68"/>
      <c r="F62" s="68"/>
      <c r="G62" s="68"/>
      <c r="H62" s="68"/>
      <c r="I62" s="68"/>
      <c r="J62" s="64" t="s">
        <v>367</v>
      </c>
      <c r="K62" s="64" t="s">
        <v>268</v>
      </c>
      <c r="L62" s="66" t="s">
        <v>366</v>
      </c>
      <c r="M62" s="67"/>
      <c r="N62" s="67"/>
      <c r="O62" s="67"/>
      <c r="P62" s="68"/>
      <c r="Q62" s="68"/>
      <c r="R62" s="68"/>
    </row>
    <row r="63" spans="1:18" ht="13.5">
      <c r="A63" s="65"/>
      <c r="B63" s="65" t="s">
        <v>179</v>
      </c>
      <c r="C63" s="69" t="s">
        <v>368</v>
      </c>
      <c r="D63" s="68"/>
      <c r="E63" s="68"/>
      <c r="F63" s="68"/>
      <c r="G63" s="68"/>
      <c r="H63" s="68"/>
      <c r="I63" s="68"/>
      <c r="J63" s="65"/>
      <c r="K63" s="65" t="s">
        <v>179</v>
      </c>
      <c r="L63" s="69" t="s">
        <v>368</v>
      </c>
      <c r="M63" s="67"/>
      <c r="N63" s="67"/>
      <c r="O63" s="67"/>
      <c r="P63" s="68"/>
      <c r="Q63" s="68"/>
      <c r="R63" s="68"/>
    </row>
    <row r="64" spans="1:18" ht="13.5">
      <c r="A64" s="65"/>
      <c r="B64" s="65" t="s">
        <v>181</v>
      </c>
      <c r="C64" s="69" t="s">
        <v>369</v>
      </c>
      <c r="D64" s="68"/>
      <c r="E64" s="68"/>
      <c r="F64" s="68"/>
      <c r="G64" s="68"/>
      <c r="H64" s="68"/>
      <c r="I64" s="68"/>
      <c r="J64" s="65"/>
      <c r="K64" s="65" t="s">
        <v>181</v>
      </c>
      <c r="L64" s="69" t="s">
        <v>369</v>
      </c>
      <c r="M64" s="67"/>
      <c r="N64" s="67"/>
      <c r="O64" s="67"/>
      <c r="P64" s="68"/>
      <c r="Q64" s="68"/>
      <c r="R64" s="68"/>
    </row>
    <row r="65" spans="1:18" ht="13.5">
      <c r="A65" s="65"/>
      <c r="B65" s="65" t="s">
        <v>183</v>
      </c>
      <c r="C65" s="69" t="s">
        <v>370</v>
      </c>
      <c r="D65" s="68"/>
      <c r="E65" s="68"/>
      <c r="F65" s="68"/>
      <c r="G65" s="68"/>
      <c r="H65" s="68"/>
      <c r="I65" s="68"/>
      <c r="J65" s="65"/>
      <c r="K65" s="65" t="s">
        <v>183</v>
      </c>
      <c r="L65" s="69" t="s">
        <v>370</v>
      </c>
      <c r="M65" s="67"/>
      <c r="N65" s="67"/>
      <c r="O65" s="67"/>
      <c r="P65" s="68"/>
      <c r="Q65" s="68"/>
      <c r="R65" s="68"/>
    </row>
    <row r="66" spans="1:18" ht="13.5">
      <c r="A66" s="65"/>
      <c r="B66" s="65" t="s">
        <v>208</v>
      </c>
      <c r="C66" s="69" t="s">
        <v>371</v>
      </c>
      <c r="D66" s="68"/>
      <c r="E66" s="68"/>
      <c r="F66" s="68"/>
      <c r="G66" s="68"/>
      <c r="H66" s="68"/>
      <c r="I66" s="68"/>
      <c r="J66" s="65"/>
      <c r="K66" s="65" t="s">
        <v>208</v>
      </c>
      <c r="L66" s="69" t="s">
        <v>371</v>
      </c>
      <c r="M66" s="67"/>
      <c r="N66" s="67"/>
      <c r="O66" s="67"/>
      <c r="P66" s="68"/>
      <c r="Q66" s="68"/>
      <c r="R66" s="68"/>
    </row>
    <row r="67" spans="1:18" ht="13.5">
      <c r="A67" s="64" t="s">
        <v>372</v>
      </c>
      <c r="B67" s="64" t="s">
        <v>268</v>
      </c>
      <c r="C67" s="66" t="s">
        <v>373</v>
      </c>
      <c r="D67" s="68"/>
      <c r="E67" s="68"/>
      <c r="F67" s="68"/>
      <c r="G67" s="68"/>
      <c r="H67" s="68"/>
      <c r="I67" s="68"/>
      <c r="J67" s="64" t="s">
        <v>374</v>
      </c>
      <c r="K67" s="64" t="s">
        <v>268</v>
      </c>
      <c r="L67" s="66" t="s">
        <v>375</v>
      </c>
      <c r="M67" s="67"/>
      <c r="N67" s="67"/>
      <c r="O67" s="67"/>
      <c r="P67" s="68"/>
      <c r="Q67" s="68"/>
      <c r="R67" s="68"/>
    </row>
    <row r="68" spans="1:18" ht="13.5">
      <c r="A68" s="65"/>
      <c r="B68" s="65" t="s">
        <v>179</v>
      </c>
      <c r="C68" s="69" t="s">
        <v>376</v>
      </c>
      <c r="D68" s="68"/>
      <c r="E68" s="68"/>
      <c r="F68" s="68"/>
      <c r="G68" s="68"/>
      <c r="H68" s="68"/>
      <c r="I68" s="68"/>
      <c r="J68" s="65"/>
      <c r="K68" s="65" t="s">
        <v>179</v>
      </c>
      <c r="L68" s="69" t="s">
        <v>377</v>
      </c>
      <c r="M68" s="67"/>
      <c r="N68" s="67"/>
      <c r="O68" s="67"/>
      <c r="P68" s="68"/>
      <c r="Q68" s="68"/>
      <c r="R68" s="68"/>
    </row>
    <row r="69" spans="1:18" ht="13.5">
      <c r="A69" s="65"/>
      <c r="B69" s="65" t="s">
        <v>181</v>
      </c>
      <c r="C69" s="69" t="s">
        <v>378</v>
      </c>
      <c r="D69" s="68"/>
      <c r="E69" s="68"/>
      <c r="F69" s="68"/>
      <c r="G69" s="68"/>
      <c r="H69" s="68"/>
      <c r="I69" s="68"/>
      <c r="J69" s="65"/>
      <c r="K69" s="65" t="s">
        <v>181</v>
      </c>
      <c r="L69" s="69" t="s">
        <v>379</v>
      </c>
      <c r="M69" s="67"/>
      <c r="N69" s="67"/>
      <c r="O69" s="67"/>
      <c r="P69" s="68"/>
      <c r="Q69" s="68"/>
      <c r="R69" s="68"/>
    </row>
    <row r="70" spans="1:18" ht="13.5">
      <c r="A70" s="64" t="s">
        <v>380</v>
      </c>
      <c r="B70" s="64" t="s">
        <v>268</v>
      </c>
      <c r="C70" s="66" t="s">
        <v>381</v>
      </c>
      <c r="D70" s="68"/>
      <c r="E70" s="68"/>
      <c r="F70" s="68"/>
      <c r="G70" s="68"/>
      <c r="H70" s="68"/>
      <c r="I70" s="68"/>
      <c r="J70" s="65"/>
      <c r="K70" s="65" t="s">
        <v>183</v>
      </c>
      <c r="L70" s="69" t="s">
        <v>382</v>
      </c>
      <c r="M70" s="67"/>
      <c r="N70" s="67"/>
      <c r="O70" s="67"/>
      <c r="P70" s="68"/>
      <c r="Q70" s="68"/>
      <c r="R70" s="68"/>
    </row>
    <row r="71" spans="1:18" ht="13.5">
      <c r="A71" s="65"/>
      <c r="B71" s="65" t="s">
        <v>179</v>
      </c>
      <c r="C71" s="69" t="s">
        <v>383</v>
      </c>
      <c r="D71" s="68"/>
      <c r="E71" s="68"/>
      <c r="F71" s="68"/>
      <c r="G71" s="68"/>
      <c r="H71" s="68"/>
      <c r="I71" s="68"/>
      <c r="J71" s="65"/>
      <c r="K71" s="65" t="s">
        <v>210</v>
      </c>
      <c r="L71" s="69" t="s">
        <v>305</v>
      </c>
      <c r="M71" s="68"/>
      <c r="N71" s="68"/>
      <c r="O71" s="68"/>
      <c r="P71" s="68"/>
      <c r="Q71" s="68"/>
      <c r="R71" s="68"/>
    </row>
    <row r="72" spans="1:18" ht="13.5">
      <c r="A72" s="65"/>
      <c r="B72" s="65" t="s">
        <v>181</v>
      </c>
      <c r="C72" s="69" t="s">
        <v>384</v>
      </c>
      <c r="D72" s="68"/>
      <c r="E72" s="68"/>
      <c r="F72" s="68"/>
      <c r="G72" s="68"/>
      <c r="H72" s="68"/>
      <c r="I72" s="68"/>
      <c r="J72" s="65"/>
      <c r="K72" s="65" t="s">
        <v>185</v>
      </c>
      <c r="L72" s="69" t="s">
        <v>313</v>
      </c>
      <c r="M72" s="68"/>
      <c r="N72" s="68"/>
      <c r="O72" s="68"/>
      <c r="P72" s="68"/>
      <c r="Q72" s="68"/>
      <c r="R72" s="68"/>
    </row>
    <row r="73" spans="1:18" ht="13.5">
      <c r="A73" s="65"/>
      <c r="B73" s="65" t="s">
        <v>183</v>
      </c>
      <c r="C73" s="69" t="s">
        <v>385</v>
      </c>
      <c r="D73" s="68"/>
      <c r="E73" s="68"/>
      <c r="F73" s="68"/>
      <c r="G73" s="68"/>
      <c r="H73" s="68"/>
      <c r="I73" s="68"/>
      <c r="J73" s="65"/>
      <c r="K73" s="65" t="s">
        <v>187</v>
      </c>
      <c r="L73" s="69" t="s">
        <v>386</v>
      </c>
      <c r="M73" s="68"/>
      <c r="N73" s="68"/>
      <c r="O73" s="68"/>
      <c r="P73" s="68"/>
      <c r="Q73" s="68"/>
      <c r="R73" s="68"/>
    </row>
    <row r="74" spans="1:18" ht="13.5">
      <c r="A74" s="65"/>
      <c r="B74" s="65" t="s">
        <v>208</v>
      </c>
      <c r="C74" s="69" t="s">
        <v>387</v>
      </c>
      <c r="D74" s="68"/>
      <c r="E74" s="68"/>
      <c r="F74" s="68"/>
      <c r="G74" s="68"/>
      <c r="H74" s="68"/>
      <c r="I74" s="68"/>
      <c r="J74" s="65"/>
      <c r="K74" s="65" t="s">
        <v>189</v>
      </c>
      <c r="L74" s="69" t="s">
        <v>388</v>
      </c>
      <c r="M74" s="68"/>
      <c r="N74" s="68"/>
      <c r="O74" s="68"/>
      <c r="P74" s="68"/>
      <c r="Q74" s="68"/>
      <c r="R74" s="68"/>
    </row>
    <row r="75" spans="1:18" ht="13.5">
      <c r="A75" s="64" t="s">
        <v>389</v>
      </c>
      <c r="B75" s="64" t="s">
        <v>268</v>
      </c>
      <c r="C75" s="66" t="s">
        <v>390</v>
      </c>
      <c r="D75" s="68"/>
      <c r="E75" s="68"/>
      <c r="F75" s="68"/>
      <c r="G75" s="68"/>
      <c r="H75" s="68"/>
      <c r="I75" s="68"/>
      <c r="J75" s="65"/>
      <c r="K75" s="65" t="s">
        <v>199</v>
      </c>
      <c r="L75" s="69" t="s">
        <v>307</v>
      </c>
      <c r="M75" s="68"/>
      <c r="N75" s="68"/>
      <c r="O75" s="68"/>
      <c r="P75" s="68"/>
      <c r="Q75" s="68"/>
      <c r="R75" s="68"/>
    </row>
    <row r="76" spans="1:18" ht="13.5">
      <c r="A76" s="65"/>
      <c r="B76" s="65" t="s">
        <v>179</v>
      </c>
      <c r="C76" s="69" t="s">
        <v>391</v>
      </c>
      <c r="D76" s="68"/>
      <c r="E76" s="68"/>
      <c r="F76" s="68"/>
      <c r="G76" s="68"/>
      <c r="H76" s="68"/>
      <c r="I76" s="68"/>
      <c r="J76" s="65"/>
      <c r="K76" s="65" t="s">
        <v>392</v>
      </c>
      <c r="L76" s="69" t="s">
        <v>393</v>
      </c>
      <c r="M76" s="68"/>
      <c r="N76" s="68"/>
      <c r="O76" s="68"/>
      <c r="P76" s="68"/>
      <c r="Q76" s="68"/>
      <c r="R76" s="68"/>
    </row>
    <row r="77" spans="1:18" ht="13.5">
      <c r="A77" s="65"/>
      <c r="B77" s="65" t="s">
        <v>181</v>
      </c>
      <c r="C77" s="69" t="s">
        <v>394</v>
      </c>
      <c r="D77" s="68"/>
      <c r="E77" s="68"/>
      <c r="F77" s="68"/>
      <c r="G77" s="68"/>
      <c r="H77" s="68"/>
      <c r="I77" s="68"/>
      <c r="J77" s="65"/>
      <c r="K77" s="65" t="s">
        <v>395</v>
      </c>
      <c r="L77" s="69" t="s">
        <v>396</v>
      </c>
      <c r="M77" s="68"/>
      <c r="N77" s="68"/>
      <c r="O77" s="68"/>
      <c r="P77" s="68"/>
      <c r="Q77" s="68"/>
      <c r="R77" s="68"/>
    </row>
    <row r="78" spans="1:18" ht="13.5">
      <c r="A78" s="64" t="s">
        <v>397</v>
      </c>
      <c r="B78" s="64" t="s">
        <v>268</v>
      </c>
      <c r="C78" s="66" t="s">
        <v>398</v>
      </c>
      <c r="D78" s="68"/>
      <c r="E78" s="68"/>
      <c r="F78" s="68"/>
      <c r="G78" s="68"/>
      <c r="H78" s="68"/>
      <c r="I78" s="68"/>
      <c r="J78" s="65"/>
      <c r="K78" s="65" t="s">
        <v>399</v>
      </c>
      <c r="L78" s="69" t="s">
        <v>400</v>
      </c>
      <c r="M78" s="68"/>
      <c r="N78" s="68"/>
      <c r="O78" s="68"/>
      <c r="P78" s="68"/>
      <c r="Q78" s="68"/>
      <c r="R78" s="68"/>
    </row>
    <row r="79" spans="1:18" ht="13.5">
      <c r="A79" s="65"/>
      <c r="B79" s="65" t="s">
        <v>185</v>
      </c>
      <c r="C79" s="69" t="s">
        <v>401</v>
      </c>
      <c r="D79" s="68"/>
      <c r="E79" s="68"/>
      <c r="F79" s="68"/>
      <c r="G79" s="68"/>
      <c r="H79" s="68"/>
      <c r="I79" s="68"/>
      <c r="J79" s="65"/>
      <c r="K79" s="65" t="s">
        <v>203</v>
      </c>
      <c r="L79" s="69" t="s">
        <v>402</v>
      </c>
      <c r="M79" s="68"/>
      <c r="N79" s="68"/>
      <c r="O79" s="68"/>
      <c r="P79" s="68"/>
      <c r="Q79" s="68"/>
      <c r="R79" s="68"/>
    </row>
    <row r="80" spans="1:18" ht="13.5">
      <c r="A80" s="65"/>
      <c r="B80" s="65" t="s">
        <v>187</v>
      </c>
      <c r="C80" s="69" t="s">
        <v>403</v>
      </c>
      <c r="D80" s="68"/>
      <c r="E80" s="68"/>
      <c r="F80" s="68"/>
      <c r="G80" s="68"/>
      <c r="H80" s="68"/>
      <c r="I80" s="68"/>
      <c r="J80" s="64" t="s">
        <v>404</v>
      </c>
      <c r="K80" s="64" t="s">
        <v>268</v>
      </c>
      <c r="L80" s="66" t="s">
        <v>405</v>
      </c>
      <c r="M80" s="68"/>
      <c r="N80" s="68"/>
      <c r="O80" s="68"/>
      <c r="P80" s="68"/>
      <c r="Q80" s="68"/>
      <c r="R80" s="68"/>
    </row>
    <row r="81" spans="1:18" ht="13.5">
      <c r="A81" s="65"/>
      <c r="B81" s="65" t="s">
        <v>189</v>
      </c>
      <c r="C81" s="69" t="s">
        <v>406</v>
      </c>
      <c r="D81" s="68"/>
      <c r="E81" s="68"/>
      <c r="F81" s="68"/>
      <c r="G81" s="68"/>
      <c r="H81" s="68"/>
      <c r="I81" s="68"/>
      <c r="J81" s="65"/>
      <c r="K81" s="65" t="s">
        <v>179</v>
      </c>
      <c r="L81" s="69" t="s">
        <v>377</v>
      </c>
      <c r="M81" s="68"/>
      <c r="N81" s="68"/>
      <c r="O81" s="68"/>
      <c r="P81" s="68"/>
      <c r="Q81" s="68"/>
      <c r="R81" s="68"/>
    </row>
    <row r="82" spans="1:18" ht="13.5">
      <c r="A82" s="65"/>
      <c r="B82" s="65" t="s">
        <v>203</v>
      </c>
      <c r="C82" s="69" t="s">
        <v>398</v>
      </c>
      <c r="D82" s="68"/>
      <c r="E82" s="68"/>
      <c r="F82" s="68"/>
      <c r="G82" s="68"/>
      <c r="H82" s="68"/>
      <c r="I82" s="68"/>
      <c r="J82" s="65"/>
      <c r="K82" s="65" t="s">
        <v>181</v>
      </c>
      <c r="L82" s="69" t="s">
        <v>379</v>
      </c>
      <c r="M82" s="68"/>
      <c r="N82" s="68"/>
      <c r="O82" s="68"/>
      <c r="P82" s="68"/>
      <c r="Q82" s="68"/>
      <c r="R82" s="68"/>
    </row>
    <row r="83" spans="1:18" ht="13.5">
      <c r="A83" s="70"/>
      <c r="B83" s="70"/>
      <c r="C83" s="70"/>
      <c r="D83" s="68"/>
      <c r="E83" s="68"/>
      <c r="F83" s="68"/>
      <c r="G83" s="68"/>
      <c r="H83" s="68"/>
      <c r="I83" s="68"/>
      <c r="J83" s="70"/>
      <c r="K83" s="70" t="s">
        <v>183</v>
      </c>
      <c r="L83" s="70" t="s">
        <v>382</v>
      </c>
      <c r="M83" s="68"/>
      <c r="N83" s="68"/>
      <c r="O83" s="68"/>
      <c r="P83" s="68"/>
      <c r="Q83" s="68"/>
      <c r="R83" s="68"/>
    </row>
    <row r="84" spans="1:18" ht="13.5">
      <c r="A84" s="70"/>
      <c r="B84" s="70"/>
      <c r="C84" s="70"/>
      <c r="D84" s="68"/>
      <c r="E84" s="68"/>
      <c r="F84" s="68"/>
      <c r="G84" s="68"/>
      <c r="H84" s="68"/>
      <c r="I84" s="68"/>
      <c r="J84" s="70"/>
      <c r="K84" s="70" t="s">
        <v>210</v>
      </c>
      <c r="L84" s="70" t="s">
        <v>305</v>
      </c>
      <c r="M84" s="68"/>
      <c r="N84" s="68"/>
      <c r="O84" s="68"/>
      <c r="P84" s="68"/>
      <c r="Q84" s="68"/>
      <c r="R84" s="68"/>
    </row>
    <row r="85" spans="1:18" ht="13.5">
      <c r="A85" s="70"/>
      <c r="B85" s="70"/>
      <c r="C85" s="70"/>
      <c r="D85" s="68"/>
      <c r="E85" s="68"/>
      <c r="F85" s="68"/>
      <c r="G85" s="68"/>
      <c r="H85" s="68"/>
      <c r="I85" s="68"/>
      <c r="J85" s="70"/>
      <c r="K85" s="70" t="s">
        <v>185</v>
      </c>
      <c r="L85" s="70" t="s">
        <v>313</v>
      </c>
      <c r="M85" s="68"/>
      <c r="N85" s="68"/>
      <c r="O85" s="68"/>
      <c r="P85" s="68"/>
      <c r="Q85" s="68"/>
      <c r="R85" s="68"/>
    </row>
    <row r="86" spans="1:18" ht="13.5">
      <c r="A86" s="70"/>
      <c r="B86" s="70"/>
      <c r="C86" s="70"/>
      <c r="D86" s="68"/>
      <c r="E86" s="68"/>
      <c r="F86" s="68"/>
      <c r="G86" s="68"/>
      <c r="H86" s="68"/>
      <c r="I86" s="68"/>
      <c r="J86" s="70"/>
      <c r="K86" s="70" t="s">
        <v>187</v>
      </c>
      <c r="L86" s="70" t="s">
        <v>386</v>
      </c>
      <c r="M86" s="68"/>
      <c r="N86" s="68"/>
      <c r="O86" s="68"/>
      <c r="P86" s="68"/>
      <c r="Q86" s="68"/>
      <c r="R86" s="68"/>
    </row>
    <row r="87" spans="1:18" ht="13.5">
      <c r="A87" s="70"/>
      <c r="B87" s="70"/>
      <c r="C87" s="70"/>
      <c r="D87" s="68"/>
      <c r="E87" s="68"/>
      <c r="F87" s="68"/>
      <c r="G87" s="68"/>
      <c r="H87" s="68"/>
      <c r="I87" s="68"/>
      <c r="J87" s="70"/>
      <c r="K87" s="70" t="s">
        <v>189</v>
      </c>
      <c r="L87" s="70" t="s">
        <v>388</v>
      </c>
      <c r="M87" s="68"/>
      <c r="N87" s="68"/>
      <c r="O87" s="68"/>
      <c r="P87" s="68"/>
      <c r="Q87" s="68"/>
      <c r="R87" s="68"/>
    </row>
    <row r="88" spans="1:18" ht="13.5">
      <c r="A88" s="70"/>
      <c r="B88" s="70"/>
      <c r="C88" s="70"/>
      <c r="D88" s="68"/>
      <c r="E88" s="68"/>
      <c r="F88" s="68"/>
      <c r="G88" s="68"/>
      <c r="H88" s="68"/>
      <c r="I88" s="68"/>
      <c r="J88" s="70"/>
      <c r="K88" s="70" t="s">
        <v>191</v>
      </c>
      <c r="L88" s="70" t="s">
        <v>407</v>
      </c>
      <c r="M88" s="68"/>
      <c r="N88" s="68"/>
      <c r="O88" s="68"/>
      <c r="P88" s="68"/>
      <c r="Q88" s="68"/>
      <c r="R88" s="68"/>
    </row>
    <row r="89" spans="1:18" ht="13.5">
      <c r="A89" s="70"/>
      <c r="B89" s="70"/>
      <c r="C89" s="70"/>
      <c r="D89" s="68"/>
      <c r="E89" s="68"/>
      <c r="F89" s="68"/>
      <c r="G89" s="68"/>
      <c r="H89" s="68"/>
      <c r="I89" s="68"/>
      <c r="J89" s="70"/>
      <c r="K89" s="70" t="s">
        <v>193</v>
      </c>
      <c r="L89" s="70" t="s">
        <v>408</v>
      </c>
      <c r="M89" s="68"/>
      <c r="N89" s="68"/>
      <c r="O89" s="68"/>
      <c r="P89" s="68"/>
      <c r="Q89" s="68"/>
      <c r="R89" s="68"/>
    </row>
    <row r="90" spans="1:18" ht="13.5">
      <c r="A90" s="70"/>
      <c r="B90" s="70"/>
      <c r="C90" s="70"/>
      <c r="D90" s="68"/>
      <c r="E90" s="68"/>
      <c r="F90" s="68"/>
      <c r="G90" s="68"/>
      <c r="H90" s="68"/>
      <c r="I90" s="68"/>
      <c r="J90" s="70"/>
      <c r="K90" s="70" t="s">
        <v>195</v>
      </c>
      <c r="L90" s="70" t="s">
        <v>409</v>
      </c>
      <c r="M90" s="68"/>
      <c r="N90" s="68"/>
      <c r="O90" s="68"/>
      <c r="P90" s="68"/>
      <c r="Q90" s="68"/>
      <c r="R90" s="68"/>
    </row>
    <row r="91" spans="1:18" ht="13.5">
      <c r="A91" s="70"/>
      <c r="B91" s="70"/>
      <c r="C91" s="70"/>
      <c r="D91" s="68"/>
      <c r="E91" s="68"/>
      <c r="F91" s="68"/>
      <c r="G91" s="68"/>
      <c r="H91" s="68"/>
      <c r="I91" s="68"/>
      <c r="J91" s="70"/>
      <c r="K91" s="70" t="s">
        <v>197</v>
      </c>
      <c r="L91" s="70" t="s">
        <v>410</v>
      </c>
      <c r="M91" s="68"/>
      <c r="N91" s="68"/>
      <c r="O91" s="68"/>
      <c r="P91" s="68"/>
      <c r="Q91" s="68"/>
      <c r="R91" s="68"/>
    </row>
    <row r="92" spans="1:18" ht="13.5">
      <c r="A92" s="70"/>
      <c r="B92" s="70"/>
      <c r="C92" s="70"/>
      <c r="D92" s="68"/>
      <c r="E92" s="68"/>
      <c r="F92" s="68"/>
      <c r="G92" s="68"/>
      <c r="H92" s="68"/>
      <c r="I92" s="68"/>
      <c r="J92" s="70"/>
      <c r="K92" s="70" t="s">
        <v>199</v>
      </c>
      <c r="L92" s="70" t="s">
        <v>307</v>
      </c>
      <c r="M92" s="68"/>
      <c r="N92" s="68"/>
      <c r="O92" s="68"/>
      <c r="P92" s="68"/>
      <c r="Q92" s="68"/>
      <c r="R92" s="68"/>
    </row>
    <row r="93" spans="1:18" ht="13.5">
      <c r="A93" s="70"/>
      <c r="B93" s="70"/>
      <c r="C93" s="70"/>
      <c r="D93" s="68"/>
      <c r="E93" s="68"/>
      <c r="F93" s="68"/>
      <c r="G93" s="68"/>
      <c r="H93" s="68"/>
      <c r="I93" s="68"/>
      <c r="J93" s="70"/>
      <c r="K93" s="70" t="s">
        <v>392</v>
      </c>
      <c r="L93" s="70" t="s">
        <v>393</v>
      </c>
      <c r="M93" s="68"/>
      <c r="N93" s="68"/>
      <c r="O93" s="68"/>
      <c r="P93" s="68"/>
      <c r="Q93" s="68"/>
      <c r="R93" s="68"/>
    </row>
    <row r="94" spans="1:18" ht="13.5">
      <c r="A94" s="70"/>
      <c r="B94" s="70"/>
      <c r="C94" s="70"/>
      <c r="D94" s="68"/>
      <c r="E94" s="68"/>
      <c r="F94" s="68"/>
      <c r="G94" s="68"/>
      <c r="H94" s="68"/>
      <c r="I94" s="68"/>
      <c r="J94" s="70"/>
      <c r="K94" s="70" t="s">
        <v>395</v>
      </c>
      <c r="L94" s="70" t="s">
        <v>396</v>
      </c>
      <c r="M94" s="68"/>
      <c r="N94" s="68"/>
      <c r="O94" s="68"/>
      <c r="P94" s="68"/>
      <c r="Q94" s="68"/>
      <c r="R94" s="68"/>
    </row>
    <row r="95" spans="1:18" ht="13.5">
      <c r="A95" s="70"/>
      <c r="B95" s="70"/>
      <c r="C95" s="70"/>
      <c r="D95" s="68"/>
      <c r="E95" s="68"/>
      <c r="F95" s="68"/>
      <c r="G95" s="68"/>
      <c r="H95" s="68"/>
      <c r="I95" s="68"/>
      <c r="J95" s="70"/>
      <c r="K95" s="70" t="s">
        <v>399</v>
      </c>
      <c r="L95" s="70" t="s">
        <v>400</v>
      </c>
      <c r="M95" s="68"/>
      <c r="N95" s="68"/>
      <c r="O95" s="68"/>
      <c r="P95" s="68"/>
      <c r="Q95" s="68"/>
      <c r="R95" s="68"/>
    </row>
    <row r="96" spans="1:18" ht="13.5">
      <c r="A96" s="70"/>
      <c r="B96" s="70"/>
      <c r="C96" s="70"/>
      <c r="D96" s="68"/>
      <c r="E96" s="68"/>
      <c r="F96" s="68"/>
      <c r="G96" s="68"/>
      <c r="H96" s="68"/>
      <c r="I96" s="68"/>
      <c r="J96" s="70"/>
      <c r="K96" s="70" t="s">
        <v>203</v>
      </c>
      <c r="L96" s="70" t="s">
        <v>315</v>
      </c>
      <c r="M96" s="68"/>
      <c r="N96" s="68"/>
      <c r="O96" s="68"/>
      <c r="P96" s="68"/>
      <c r="Q96" s="68"/>
      <c r="R96" s="68"/>
    </row>
    <row r="97" spans="1:18" ht="13.5">
      <c r="A97" s="70"/>
      <c r="B97" s="70"/>
      <c r="C97" s="70"/>
      <c r="D97" s="68"/>
      <c r="E97" s="68"/>
      <c r="F97" s="68"/>
      <c r="G97" s="68"/>
      <c r="H97" s="68"/>
      <c r="I97" s="68"/>
      <c r="J97" s="72" t="s">
        <v>411</v>
      </c>
      <c r="K97" s="72" t="s">
        <v>268</v>
      </c>
      <c r="L97" s="72" t="s">
        <v>412</v>
      </c>
      <c r="M97" s="68"/>
      <c r="N97" s="68"/>
      <c r="O97" s="68"/>
      <c r="P97" s="68"/>
      <c r="Q97" s="68"/>
      <c r="R97" s="68"/>
    </row>
    <row r="98" spans="1:18" ht="13.5">
      <c r="A98" s="70"/>
      <c r="B98" s="70"/>
      <c r="C98" s="70"/>
      <c r="D98" s="68"/>
      <c r="E98" s="68"/>
      <c r="F98" s="68"/>
      <c r="G98" s="68"/>
      <c r="H98" s="68"/>
      <c r="I98" s="68"/>
      <c r="J98" s="70"/>
      <c r="K98" s="70" t="s">
        <v>179</v>
      </c>
      <c r="L98" s="70" t="s">
        <v>413</v>
      </c>
      <c r="M98" s="68"/>
      <c r="N98" s="68"/>
      <c r="O98" s="68"/>
      <c r="P98" s="68"/>
      <c r="Q98" s="68"/>
      <c r="R98" s="68"/>
    </row>
    <row r="99" spans="1:18" ht="13.5">
      <c r="A99" s="70"/>
      <c r="B99" s="70"/>
      <c r="C99" s="70"/>
      <c r="D99" s="68"/>
      <c r="E99" s="68"/>
      <c r="F99" s="68"/>
      <c r="G99" s="68"/>
      <c r="H99" s="68"/>
      <c r="I99" s="68"/>
      <c r="J99" s="70"/>
      <c r="K99" s="70" t="s">
        <v>203</v>
      </c>
      <c r="L99" s="70" t="s">
        <v>340</v>
      </c>
      <c r="M99" s="68"/>
      <c r="N99" s="68"/>
      <c r="O99" s="68"/>
      <c r="P99" s="68"/>
      <c r="Q99" s="68"/>
      <c r="R99" s="68"/>
    </row>
    <row r="100" spans="1:18" ht="13.5">
      <c r="A100" s="70"/>
      <c r="B100" s="70"/>
      <c r="C100" s="70"/>
      <c r="D100" s="68"/>
      <c r="E100" s="68"/>
      <c r="F100" s="68"/>
      <c r="G100" s="68"/>
      <c r="H100" s="68"/>
      <c r="I100" s="68"/>
      <c r="J100" s="72" t="s">
        <v>414</v>
      </c>
      <c r="K100" s="72" t="s">
        <v>268</v>
      </c>
      <c r="L100" s="72" t="s">
        <v>335</v>
      </c>
      <c r="M100" s="68"/>
      <c r="N100" s="68"/>
      <c r="O100" s="68"/>
      <c r="P100" s="68"/>
      <c r="Q100" s="68"/>
      <c r="R100" s="68"/>
    </row>
    <row r="101" spans="1:18" ht="13.5">
      <c r="A101" s="70"/>
      <c r="B101" s="70"/>
      <c r="C101" s="70"/>
      <c r="D101" s="68"/>
      <c r="E101" s="68"/>
      <c r="F101" s="68"/>
      <c r="G101" s="68"/>
      <c r="H101" s="68"/>
      <c r="I101" s="68"/>
      <c r="J101" s="70"/>
      <c r="K101" s="70" t="s">
        <v>179</v>
      </c>
      <c r="L101" s="70" t="s">
        <v>413</v>
      </c>
      <c r="M101" s="68"/>
      <c r="N101" s="68"/>
      <c r="O101" s="68"/>
      <c r="P101" s="68"/>
      <c r="Q101" s="68"/>
      <c r="R101" s="68"/>
    </row>
    <row r="102" spans="1:18" ht="13.5">
      <c r="A102" s="70"/>
      <c r="B102" s="70"/>
      <c r="C102" s="70"/>
      <c r="D102" s="68"/>
      <c r="E102" s="68"/>
      <c r="F102" s="68"/>
      <c r="G102" s="68"/>
      <c r="H102" s="68"/>
      <c r="I102" s="68"/>
      <c r="J102" s="70"/>
      <c r="K102" s="70" t="s">
        <v>183</v>
      </c>
      <c r="L102" s="70" t="s">
        <v>415</v>
      </c>
      <c r="M102" s="68"/>
      <c r="N102" s="68"/>
      <c r="O102" s="68"/>
      <c r="P102" s="68"/>
      <c r="Q102" s="68"/>
      <c r="R102" s="68"/>
    </row>
    <row r="103" spans="1:18" ht="13.5">
      <c r="A103" s="70"/>
      <c r="B103" s="70"/>
      <c r="C103" s="70"/>
      <c r="D103" s="68"/>
      <c r="E103" s="68"/>
      <c r="F103" s="68"/>
      <c r="G103" s="68"/>
      <c r="H103" s="68"/>
      <c r="I103" s="68"/>
      <c r="J103" s="70"/>
      <c r="K103" s="70" t="s">
        <v>208</v>
      </c>
      <c r="L103" s="70" t="s">
        <v>336</v>
      </c>
      <c r="M103" s="68"/>
      <c r="N103" s="68"/>
      <c r="O103" s="68"/>
      <c r="P103" s="68"/>
      <c r="Q103" s="68"/>
      <c r="R103" s="68"/>
    </row>
    <row r="104" spans="1:18" ht="13.5">
      <c r="A104" s="70"/>
      <c r="B104" s="70"/>
      <c r="C104" s="70"/>
      <c r="D104" s="68"/>
      <c r="E104" s="68"/>
      <c r="F104" s="68"/>
      <c r="G104" s="68"/>
      <c r="H104" s="68"/>
      <c r="I104" s="68"/>
      <c r="J104" s="70"/>
      <c r="K104" s="70" t="s">
        <v>210</v>
      </c>
      <c r="L104" s="70" t="s">
        <v>338</v>
      </c>
      <c r="M104" s="68"/>
      <c r="N104" s="68"/>
      <c r="O104" s="68"/>
      <c r="P104" s="68"/>
      <c r="Q104" s="68"/>
      <c r="R104" s="68"/>
    </row>
    <row r="105" spans="1:18" ht="13.5">
      <c r="A105" s="70"/>
      <c r="B105" s="70"/>
      <c r="C105" s="70"/>
      <c r="D105" s="68"/>
      <c r="E105" s="68"/>
      <c r="F105" s="68"/>
      <c r="G105" s="68"/>
      <c r="H105" s="68"/>
      <c r="I105" s="68"/>
      <c r="J105" s="70"/>
      <c r="K105" s="70" t="s">
        <v>203</v>
      </c>
      <c r="L105" s="70" t="s">
        <v>340</v>
      </c>
      <c r="M105" s="68"/>
      <c r="N105" s="68"/>
      <c r="O105" s="68"/>
      <c r="P105" s="68"/>
      <c r="Q105" s="68"/>
      <c r="R105" s="68"/>
    </row>
    <row r="106" spans="1:18" ht="13.5">
      <c r="A106" s="70"/>
      <c r="B106" s="70"/>
      <c r="C106" s="70"/>
      <c r="D106" s="68"/>
      <c r="E106" s="68"/>
      <c r="F106" s="68"/>
      <c r="G106" s="68"/>
      <c r="H106" s="68"/>
      <c r="I106" s="68"/>
      <c r="J106" s="72" t="s">
        <v>416</v>
      </c>
      <c r="K106" s="72" t="s">
        <v>268</v>
      </c>
      <c r="L106" s="72" t="s">
        <v>360</v>
      </c>
      <c r="M106" s="68"/>
      <c r="N106" s="68"/>
      <c r="O106" s="68"/>
      <c r="P106" s="68"/>
      <c r="Q106" s="68"/>
      <c r="R106" s="68"/>
    </row>
    <row r="107" spans="1:18" ht="13.5">
      <c r="A107" s="70"/>
      <c r="B107" s="70"/>
      <c r="C107" s="70"/>
      <c r="D107" s="68"/>
      <c r="E107" s="68"/>
      <c r="F107" s="68"/>
      <c r="G107" s="68"/>
      <c r="H107" s="68"/>
      <c r="I107" s="68"/>
      <c r="J107" s="70"/>
      <c r="K107" s="70" t="s">
        <v>181</v>
      </c>
      <c r="L107" s="70" t="s">
        <v>362</v>
      </c>
      <c r="M107" s="68"/>
      <c r="N107" s="68"/>
      <c r="O107" s="68"/>
      <c r="P107" s="68"/>
      <c r="Q107" s="68"/>
      <c r="R107" s="68"/>
    </row>
    <row r="108" spans="1:18" ht="13.5">
      <c r="A108" s="70"/>
      <c r="B108" s="70"/>
      <c r="C108" s="70"/>
      <c r="D108" s="68"/>
      <c r="E108" s="68"/>
      <c r="F108" s="68"/>
      <c r="G108" s="68"/>
      <c r="H108" s="68"/>
      <c r="I108" s="68"/>
      <c r="J108" s="70"/>
      <c r="K108" s="70" t="s">
        <v>183</v>
      </c>
      <c r="L108" s="70" t="s">
        <v>363</v>
      </c>
      <c r="M108" s="68"/>
      <c r="N108" s="68"/>
      <c r="O108" s="68"/>
      <c r="P108" s="68"/>
      <c r="Q108" s="68"/>
      <c r="R108" s="68"/>
    </row>
    <row r="109" spans="1:18" ht="13.5">
      <c r="A109" s="70"/>
      <c r="B109" s="70"/>
      <c r="C109" s="70"/>
      <c r="D109" s="68"/>
      <c r="E109" s="68"/>
      <c r="F109" s="68"/>
      <c r="G109" s="68"/>
      <c r="H109" s="68"/>
      <c r="I109" s="68"/>
      <c r="J109" s="72" t="s">
        <v>417</v>
      </c>
      <c r="K109" s="72" t="s">
        <v>268</v>
      </c>
      <c r="L109" s="72" t="s">
        <v>398</v>
      </c>
      <c r="M109" s="68"/>
      <c r="N109" s="68"/>
      <c r="O109" s="68"/>
      <c r="P109" s="68"/>
      <c r="Q109" s="68"/>
      <c r="R109" s="68"/>
    </row>
    <row r="110" spans="1:18" ht="13.5">
      <c r="A110" s="70"/>
      <c r="B110" s="70"/>
      <c r="C110" s="70"/>
      <c r="D110" s="68"/>
      <c r="E110" s="68"/>
      <c r="F110" s="68"/>
      <c r="G110" s="68"/>
      <c r="H110" s="68"/>
      <c r="I110" s="68"/>
      <c r="J110" s="70"/>
      <c r="K110" s="70" t="s">
        <v>185</v>
      </c>
      <c r="L110" s="70" t="s">
        <v>401</v>
      </c>
      <c r="M110" s="68"/>
      <c r="N110" s="68"/>
      <c r="O110" s="68"/>
      <c r="P110" s="68"/>
      <c r="Q110" s="68"/>
      <c r="R110" s="68"/>
    </row>
    <row r="111" spans="1:18" ht="13.5">
      <c r="A111" s="70"/>
      <c r="B111" s="70"/>
      <c r="C111" s="70"/>
      <c r="D111" s="68"/>
      <c r="E111" s="68"/>
      <c r="F111" s="68"/>
      <c r="G111" s="68"/>
      <c r="H111" s="68"/>
      <c r="I111" s="68"/>
      <c r="J111" s="70"/>
      <c r="K111" s="70" t="s">
        <v>187</v>
      </c>
      <c r="L111" s="70" t="s">
        <v>403</v>
      </c>
      <c r="M111" s="68"/>
      <c r="N111" s="68"/>
      <c r="O111" s="68"/>
      <c r="P111" s="68"/>
      <c r="Q111" s="68"/>
      <c r="R111" s="68"/>
    </row>
    <row r="112" spans="1:18" ht="13.5">
      <c r="A112" s="70"/>
      <c r="B112" s="70"/>
      <c r="C112" s="70"/>
      <c r="D112" s="68"/>
      <c r="E112" s="68"/>
      <c r="F112" s="68"/>
      <c r="G112" s="68"/>
      <c r="H112" s="68"/>
      <c r="I112" s="68"/>
      <c r="J112" s="70"/>
      <c r="K112" s="70" t="s">
        <v>189</v>
      </c>
      <c r="L112" s="70" t="s">
        <v>406</v>
      </c>
      <c r="M112" s="68"/>
      <c r="N112" s="68"/>
      <c r="O112" s="68"/>
      <c r="P112" s="68"/>
      <c r="Q112" s="68"/>
      <c r="R112" s="68"/>
    </row>
    <row r="113" spans="1:18" ht="13.5">
      <c r="A113" s="70"/>
      <c r="B113" s="70"/>
      <c r="C113" s="70"/>
      <c r="D113" s="68"/>
      <c r="E113" s="68"/>
      <c r="F113" s="68"/>
      <c r="G113" s="68"/>
      <c r="H113" s="68"/>
      <c r="I113" s="68"/>
      <c r="J113" s="70"/>
      <c r="K113" s="70" t="s">
        <v>203</v>
      </c>
      <c r="L113" s="70" t="s">
        <v>398</v>
      </c>
      <c r="M113" s="68"/>
      <c r="N113" s="68"/>
      <c r="O113" s="68"/>
      <c r="P113" s="68"/>
      <c r="Q113" s="68"/>
      <c r="R113" s="68"/>
    </row>
    <row r="114" spans="1:18" ht="13.5">
      <c r="A114" s="71" t="s">
        <v>39</v>
      </c>
      <c r="B114" s="71"/>
      <c r="C114" s="71"/>
      <c r="D114" s="19"/>
      <c r="E114" s="19"/>
      <c r="F114" s="19"/>
      <c r="G114" s="19"/>
      <c r="H114" s="19"/>
      <c r="I114" s="19"/>
      <c r="J114" s="71" t="s">
        <v>39</v>
      </c>
      <c r="K114" s="71"/>
      <c r="L114" s="71"/>
      <c r="M114" s="19"/>
      <c r="N114" s="19"/>
      <c r="O114" s="19"/>
      <c r="P114" s="19"/>
      <c r="Q114" s="19"/>
      <c r="R114" s="19"/>
    </row>
  </sheetData>
  <sheetProtection/>
  <mergeCells count="12">
    <mergeCell ref="A1:E1"/>
    <mergeCell ref="A2:R2"/>
    <mergeCell ref="A4:I4"/>
    <mergeCell ref="J4:R4"/>
    <mergeCell ref="A5:C5"/>
    <mergeCell ref="D5:F5"/>
    <mergeCell ref="G5:I5"/>
    <mergeCell ref="J5:L5"/>
    <mergeCell ref="M5:O5"/>
    <mergeCell ref="P5:R5"/>
    <mergeCell ref="A114:C114"/>
    <mergeCell ref="J114:L114"/>
  </mergeCells>
  <printOptions horizontalCentered="1"/>
  <pageMargins left="0.04" right="0.04" top="0.75" bottom="0.75" header="0.31" footer="0.31"/>
  <pageSetup fitToHeight="0" fitToWidth="1" horizontalDpi="600" verticalDpi="600" orientation="landscape" paperSize="9" scale="63"/>
</worksheet>
</file>

<file path=xl/worksheets/sheet9.xml><?xml version="1.0" encoding="utf-8"?>
<worksheet xmlns="http://schemas.openxmlformats.org/spreadsheetml/2006/main" xmlns:r="http://schemas.openxmlformats.org/officeDocument/2006/relationships">
  <dimension ref="A1:H12"/>
  <sheetViews>
    <sheetView tabSelected="1" zoomScaleSheetLayoutView="100" workbookViewId="0" topLeftCell="A1">
      <selection activeCell="I9" sqref="I9"/>
    </sheetView>
  </sheetViews>
  <sheetFormatPr defaultColWidth="9.00390625" defaultRowHeight="15"/>
  <cols>
    <col min="1" max="1" width="31.421875" style="43" customWidth="1"/>
    <col min="2" max="2" width="21.28125" style="43" customWidth="1"/>
    <col min="3" max="3" width="21.421875" style="43" customWidth="1"/>
    <col min="4" max="4" width="24.8515625" style="43" customWidth="1"/>
    <col min="5" max="5" width="23.421875" style="43" customWidth="1"/>
    <col min="6" max="8" width="11.57421875" style="43" customWidth="1"/>
    <col min="9" max="16384" width="9.00390625" style="43" customWidth="1"/>
  </cols>
  <sheetData>
    <row r="1" spans="1:8" s="43" customFormat="1" ht="39.75" customHeight="1">
      <c r="A1" s="3" t="s">
        <v>418</v>
      </c>
      <c r="B1" s="3"/>
      <c r="C1" s="3"/>
      <c r="D1" s="3"/>
      <c r="E1" s="3"/>
      <c r="F1" s="45"/>
      <c r="G1" s="45"/>
      <c r="H1" s="45"/>
    </row>
    <row r="2" ht="3" customHeight="1"/>
    <row r="3" spans="1:5" s="44" customFormat="1" ht="28.5" customHeight="1">
      <c r="A3" s="46" t="s">
        <v>419</v>
      </c>
      <c r="B3" s="46"/>
      <c r="C3" s="46"/>
      <c r="D3" s="46"/>
      <c r="E3" s="47" t="s">
        <v>41</v>
      </c>
    </row>
    <row r="4" spans="1:5" s="43" customFormat="1" ht="30" customHeight="1">
      <c r="A4" s="48" t="s">
        <v>420</v>
      </c>
      <c r="B4" s="48" t="s">
        <v>421</v>
      </c>
      <c r="C4" s="48" t="s">
        <v>422</v>
      </c>
      <c r="D4" s="49" t="s">
        <v>423</v>
      </c>
      <c r="E4" s="49"/>
    </row>
    <row r="5" spans="1:5" s="43" customFormat="1" ht="30" customHeight="1">
      <c r="A5" s="50"/>
      <c r="B5" s="50"/>
      <c r="C5" s="50"/>
      <c r="D5" s="51" t="s">
        <v>424</v>
      </c>
      <c r="E5" s="51" t="s">
        <v>425</v>
      </c>
    </row>
    <row r="6" spans="1:5" s="43" customFormat="1" ht="30" customHeight="1">
      <c r="A6" s="52" t="s">
        <v>98</v>
      </c>
      <c r="B6" s="53">
        <f>B7+B8+B9</f>
        <v>24.6</v>
      </c>
      <c r="C6" s="53">
        <f>C7+C8+C9</f>
        <v>26.39</v>
      </c>
      <c r="D6" s="53">
        <f>D7+D8+D9</f>
        <v>-1.790000000000001</v>
      </c>
      <c r="E6" s="54">
        <f>E7+E8+E9</f>
        <v>-0.2891500338735735</v>
      </c>
    </row>
    <row r="7" spans="1:5" s="43" customFormat="1" ht="30" customHeight="1">
      <c r="A7" s="55" t="s">
        <v>426</v>
      </c>
      <c r="B7" s="53">
        <v>14</v>
      </c>
      <c r="C7" s="53">
        <v>14</v>
      </c>
      <c r="D7" s="53">
        <f>B7-C7</f>
        <v>0</v>
      </c>
      <c r="E7" s="54">
        <f>D7/C7</f>
        <v>0</v>
      </c>
    </row>
    <row r="8" spans="1:5" s="43" customFormat="1" ht="30" customHeight="1">
      <c r="A8" s="55" t="s">
        <v>427</v>
      </c>
      <c r="B8" s="53">
        <v>6.1</v>
      </c>
      <c r="C8" s="53">
        <v>6.2</v>
      </c>
      <c r="D8" s="53">
        <f>B8-C8</f>
        <v>-0.10000000000000053</v>
      </c>
      <c r="E8" s="54">
        <f>D8/C8</f>
        <v>-0.016129032258064602</v>
      </c>
    </row>
    <row r="9" spans="1:5" s="43" customFormat="1" ht="30" customHeight="1">
      <c r="A9" s="55" t="s">
        <v>428</v>
      </c>
      <c r="B9" s="53">
        <v>4.5</v>
      </c>
      <c r="C9" s="53">
        <v>6.19</v>
      </c>
      <c r="D9" s="53">
        <f>B9-C9</f>
        <v>-1.6900000000000004</v>
      </c>
      <c r="E9" s="54">
        <f>D9/C9</f>
        <v>-0.2730210016155089</v>
      </c>
    </row>
    <row r="10" spans="1:5" s="43" customFormat="1" ht="30" customHeight="1">
      <c r="A10" s="55" t="s">
        <v>429</v>
      </c>
      <c r="B10" s="53"/>
      <c r="C10" s="53"/>
      <c r="D10" s="53"/>
      <c r="E10" s="54"/>
    </row>
    <row r="11" spans="1:5" s="43" customFormat="1" ht="30" customHeight="1">
      <c r="A11" s="55" t="s">
        <v>430</v>
      </c>
      <c r="B11" s="53">
        <v>4.5</v>
      </c>
      <c r="C11" s="53">
        <v>6.19</v>
      </c>
      <c r="D11" s="53">
        <f>B11-C11</f>
        <v>-1.6900000000000004</v>
      </c>
      <c r="E11" s="54">
        <f>D11/C11</f>
        <v>-0.2730210016155089</v>
      </c>
    </row>
    <row r="12" spans="1:5" ht="246.75" customHeight="1">
      <c r="A12" s="56" t="s">
        <v>431</v>
      </c>
      <c r="B12" s="56"/>
      <c r="C12" s="56"/>
      <c r="D12" s="56"/>
      <c r="E12" s="56"/>
    </row>
  </sheetData>
  <sheetProtection/>
  <mergeCells count="6">
    <mergeCell ref="A1:E1"/>
    <mergeCell ref="D4:E4"/>
    <mergeCell ref="A12:E12"/>
    <mergeCell ref="A4:A5"/>
    <mergeCell ref="B4:B5"/>
    <mergeCell ref="C4:C5"/>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米粒儿</cp:lastModifiedBy>
  <dcterms:created xsi:type="dcterms:W3CDTF">2006-09-16T00:00:00Z</dcterms:created>
  <dcterms:modified xsi:type="dcterms:W3CDTF">2019-02-25T08:35:16Z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2052-11.1.0.8415</vt:lpwstr>
  </property>
</Properties>
</file>